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9040" windowHeight="15840"/>
  </bookViews>
  <sheets>
    <sheet name="协议" sheetId="1" r:id="rId1"/>
    <sheet name="示例" sheetId="3" r:id="rId2"/>
    <sheet name="示例2" sheetId="2" r:id="rId3"/>
  </sheets>
  <definedNames>
    <definedName name="_xlnm.Print_Area" localSheetId="0">协议!$C$1:$R$665</definedName>
    <definedName name="_xlnm.Print_Area" localSheetId="1">示例!$C$1:$F$272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6" i="2" l="1"/>
  <c r="N157" i="2"/>
  <c r="N158" i="2"/>
  <c r="M157" i="2"/>
  <c r="M51" i="2" l="1"/>
  <c r="M52" i="2"/>
  <c r="P97" i="2" l="1"/>
  <c r="O97" i="2"/>
  <c r="O157" i="2" l="1"/>
  <c r="O158" i="2"/>
  <c r="O156" i="2"/>
  <c r="E117" i="2"/>
  <c r="F117" i="2"/>
  <c r="G117" i="2"/>
  <c r="H117" i="2"/>
  <c r="I117" i="2"/>
  <c r="J117" i="2"/>
  <c r="K117" i="2"/>
  <c r="L117" i="2"/>
  <c r="M117" i="2"/>
  <c r="N117" i="2"/>
  <c r="O117" i="2"/>
  <c r="P117" i="2"/>
  <c r="Q117" i="2"/>
  <c r="E116" i="2"/>
  <c r="F116" i="2"/>
  <c r="G116" i="2"/>
  <c r="H116" i="2"/>
  <c r="I116" i="2"/>
  <c r="J116" i="2"/>
  <c r="K116" i="2"/>
  <c r="L116" i="2"/>
  <c r="M116" i="2"/>
  <c r="N116" i="2"/>
  <c r="O116" i="2"/>
  <c r="P116" i="2"/>
  <c r="Q116" i="2"/>
  <c r="E269" i="2"/>
  <c r="F269" i="2"/>
  <c r="G269" i="2"/>
  <c r="H269" i="2"/>
  <c r="I269" i="2"/>
  <c r="J269" i="2"/>
  <c r="K269" i="2"/>
  <c r="L269" i="2"/>
  <c r="M269" i="2"/>
  <c r="N269" i="2"/>
  <c r="E270" i="2"/>
  <c r="F270" i="2"/>
  <c r="G270" i="2"/>
  <c r="H270" i="2"/>
  <c r="I270" i="2"/>
  <c r="J270" i="2"/>
  <c r="K270" i="2"/>
  <c r="L270" i="2"/>
  <c r="M270" i="2"/>
  <c r="N270" i="2"/>
  <c r="E271" i="2"/>
  <c r="F271" i="2"/>
  <c r="G271" i="2"/>
  <c r="H271" i="2"/>
  <c r="I271" i="2"/>
  <c r="J271" i="2"/>
  <c r="K271" i="2"/>
  <c r="L271" i="2"/>
  <c r="M271" i="2"/>
  <c r="N271" i="2"/>
  <c r="E272" i="2"/>
  <c r="F272" i="2"/>
  <c r="G272" i="2"/>
  <c r="H272" i="2"/>
  <c r="I272" i="2"/>
  <c r="J272" i="2"/>
  <c r="K272" i="2"/>
  <c r="L272" i="2"/>
  <c r="M272" i="2"/>
  <c r="N272" i="2"/>
  <c r="E273" i="2"/>
  <c r="F273" i="2"/>
  <c r="G273" i="2"/>
  <c r="H273" i="2"/>
  <c r="I273" i="2"/>
  <c r="J273" i="2"/>
  <c r="K273" i="2"/>
  <c r="L273" i="2"/>
  <c r="M273" i="2"/>
  <c r="N273" i="2"/>
  <c r="E274" i="2"/>
  <c r="F274" i="2"/>
  <c r="G274" i="2"/>
  <c r="H274" i="2"/>
  <c r="I274" i="2"/>
  <c r="J274" i="2"/>
  <c r="K274" i="2"/>
  <c r="L274" i="2"/>
  <c r="M274" i="2"/>
  <c r="N274" i="2"/>
  <c r="E275" i="2"/>
  <c r="F275" i="2"/>
  <c r="G275" i="2"/>
  <c r="H275" i="2"/>
  <c r="I275" i="2"/>
  <c r="J275" i="2"/>
  <c r="K275" i="2"/>
  <c r="L275" i="2"/>
  <c r="M275" i="2"/>
  <c r="N275" i="2"/>
  <c r="E276" i="2"/>
  <c r="F276" i="2"/>
  <c r="G276" i="2"/>
  <c r="H276" i="2"/>
  <c r="I276" i="2"/>
  <c r="J276" i="2"/>
  <c r="K276" i="2"/>
  <c r="L276" i="2"/>
  <c r="M276" i="2"/>
  <c r="N276" i="2"/>
  <c r="M268" i="2"/>
  <c r="E268" i="2"/>
  <c r="F268" i="2"/>
  <c r="G268" i="2"/>
  <c r="H268" i="2"/>
  <c r="I268" i="2"/>
  <c r="J268" i="2"/>
  <c r="K268" i="2"/>
  <c r="L268" i="2"/>
  <c r="N268" i="2"/>
  <c r="M259" i="2"/>
  <c r="L259" i="2"/>
  <c r="K259" i="2"/>
  <c r="J259" i="2"/>
  <c r="I259" i="2"/>
  <c r="H259" i="2"/>
  <c r="G259" i="2"/>
  <c r="F259" i="2"/>
  <c r="E259" i="2"/>
  <c r="O259" i="2"/>
  <c r="N259" i="2"/>
  <c r="P250" i="2"/>
  <c r="O250" i="2"/>
  <c r="N250" i="2"/>
  <c r="M250" i="2"/>
  <c r="L250" i="2"/>
  <c r="K250" i="2"/>
  <c r="J250" i="2"/>
  <c r="I250" i="2"/>
  <c r="H250" i="2"/>
  <c r="G250" i="2"/>
  <c r="F250" i="2"/>
  <c r="E250" i="2"/>
  <c r="P249" i="2"/>
  <c r="O249" i="2"/>
  <c r="N249" i="2"/>
  <c r="M249" i="2"/>
  <c r="L249" i="2"/>
  <c r="K249" i="2"/>
  <c r="J249" i="2"/>
  <c r="I249" i="2"/>
  <c r="H249" i="2"/>
  <c r="G249" i="2"/>
  <c r="F249" i="2"/>
  <c r="E249" i="2"/>
  <c r="P248" i="2"/>
  <c r="O248" i="2"/>
  <c r="N248" i="2"/>
  <c r="M248" i="2"/>
  <c r="L248" i="2"/>
  <c r="K248" i="2"/>
  <c r="J248" i="2"/>
  <c r="I248" i="2"/>
  <c r="H248" i="2"/>
  <c r="G248" i="2"/>
  <c r="F248" i="2"/>
  <c r="E248" i="2"/>
  <c r="P247" i="2"/>
  <c r="O247" i="2"/>
  <c r="N247" i="2"/>
  <c r="M247" i="2"/>
  <c r="L247" i="2"/>
  <c r="K247" i="2"/>
  <c r="J247" i="2"/>
  <c r="I247" i="2"/>
  <c r="H247" i="2"/>
  <c r="G247" i="2"/>
  <c r="F247" i="2"/>
  <c r="E247" i="2"/>
  <c r="P246" i="2"/>
  <c r="O246" i="2"/>
  <c r="N246" i="2"/>
  <c r="M246" i="2"/>
  <c r="L246" i="2"/>
  <c r="K246" i="2"/>
  <c r="J246" i="2"/>
  <c r="I246" i="2"/>
  <c r="H246" i="2"/>
  <c r="G246" i="2"/>
  <c r="F246" i="2"/>
  <c r="E246" i="2"/>
  <c r="P245" i="2"/>
  <c r="O245" i="2"/>
  <c r="N245" i="2"/>
  <c r="M245" i="2"/>
  <c r="L245" i="2"/>
  <c r="K245" i="2"/>
  <c r="J245" i="2"/>
  <c r="I245" i="2"/>
  <c r="H245" i="2"/>
  <c r="G245" i="2"/>
  <c r="F245" i="2"/>
  <c r="E245" i="2"/>
  <c r="P244" i="2"/>
  <c r="O244" i="2"/>
  <c r="N244" i="2"/>
  <c r="M244" i="2"/>
  <c r="L244" i="2"/>
  <c r="K244" i="2"/>
  <c r="J244" i="2"/>
  <c r="I244" i="2"/>
  <c r="H244" i="2"/>
  <c r="G244" i="2"/>
  <c r="F244" i="2"/>
  <c r="E244" i="2"/>
  <c r="P243" i="2"/>
  <c r="O243" i="2"/>
  <c r="N243" i="2"/>
  <c r="M243" i="2"/>
  <c r="L243" i="2"/>
  <c r="K243" i="2"/>
  <c r="J243" i="2"/>
  <c r="I243" i="2"/>
  <c r="H243" i="2"/>
  <c r="G243" i="2"/>
  <c r="F243" i="2"/>
  <c r="E243" i="2"/>
  <c r="E235" i="2"/>
  <c r="F235" i="2"/>
  <c r="G235" i="2"/>
  <c r="H235" i="2"/>
  <c r="I235" i="2"/>
  <c r="J235" i="2"/>
  <c r="K235" i="2"/>
  <c r="L235" i="2"/>
  <c r="M235" i="2"/>
  <c r="N235" i="2"/>
  <c r="O235" i="2"/>
  <c r="P235" i="2"/>
  <c r="E236" i="2"/>
  <c r="F236" i="2"/>
  <c r="G236" i="2"/>
  <c r="H236" i="2"/>
  <c r="I236" i="2"/>
  <c r="J236" i="2"/>
  <c r="K236" i="2"/>
  <c r="L236" i="2"/>
  <c r="M236" i="2"/>
  <c r="N236" i="2"/>
  <c r="O236" i="2"/>
  <c r="P236" i="2"/>
  <c r="E237" i="2"/>
  <c r="F237" i="2"/>
  <c r="G237" i="2"/>
  <c r="H237" i="2"/>
  <c r="I237" i="2"/>
  <c r="J237" i="2"/>
  <c r="K237" i="2"/>
  <c r="L237" i="2"/>
  <c r="M237" i="2"/>
  <c r="N237" i="2"/>
  <c r="O237" i="2"/>
  <c r="P237" i="2"/>
  <c r="E238" i="2"/>
  <c r="F238" i="2"/>
  <c r="G238" i="2"/>
  <c r="H238" i="2"/>
  <c r="I238" i="2"/>
  <c r="J238" i="2"/>
  <c r="K238" i="2"/>
  <c r="L238" i="2"/>
  <c r="M238" i="2"/>
  <c r="N238" i="2"/>
  <c r="O238" i="2"/>
  <c r="P238" i="2"/>
  <c r="E239" i="2"/>
  <c r="F239" i="2"/>
  <c r="G239" i="2"/>
  <c r="H239" i="2"/>
  <c r="I239" i="2"/>
  <c r="J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O234" i="2"/>
  <c r="N234" i="2"/>
  <c r="P234" i="2"/>
  <c r="M234" i="2"/>
  <c r="L234" i="2"/>
  <c r="K234" i="2"/>
  <c r="J234" i="2"/>
  <c r="I234" i="2"/>
  <c r="H234" i="2"/>
  <c r="G234" i="2"/>
  <c r="F234" i="2"/>
  <c r="E234" i="2"/>
  <c r="L225" i="2"/>
  <c r="K225" i="2"/>
  <c r="J225" i="2"/>
  <c r="I225" i="2"/>
  <c r="H225" i="2"/>
  <c r="G225" i="2"/>
  <c r="F225" i="2"/>
  <c r="E225" i="2"/>
  <c r="N225" i="2"/>
  <c r="M225" i="2"/>
  <c r="O216" i="2"/>
  <c r="N216" i="2"/>
  <c r="M216" i="2"/>
  <c r="L216" i="2"/>
  <c r="K216" i="2"/>
  <c r="J216" i="2"/>
  <c r="I216" i="2"/>
  <c r="H216" i="2"/>
  <c r="G216" i="2"/>
  <c r="F216" i="2"/>
  <c r="E216" i="2"/>
  <c r="O215" i="2"/>
  <c r="N215" i="2"/>
  <c r="M215" i="2"/>
  <c r="L215" i="2"/>
  <c r="K215" i="2"/>
  <c r="J215" i="2"/>
  <c r="I215" i="2"/>
  <c r="H215" i="2"/>
  <c r="G215" i="2"/>
  <c r="F215" i="2"/>
  <c r="E215" i="2"/>
  <c r="O214" i="2"/>
  <c r="N214" i="2"/>
  <c r="M214" i="2"/>
  <c r="L214" i="2"/>
  <c r="K214" i="2"/>
  <c r="J214" i="2"/>
  <c r="I214" i="2"/>
  <c r="H214" i="2"/>
  <c r="G214" i="2"/>
  <c r="F214" i="2"/>
  <c r="E214" i="2"/>
  <c r="O213" i="2"/>
  <c r="N213" i="2"/>
  <c r="M213" i="2"/>
  <c r="L213" i="2"/>
  <c r="K213" i="2"/>
  <c r="J213" i="2"/>
  <c r="I213" i="2"/>
  <c r="H213" i="2"/>
  <c r="G213" i="2"/>
  <c r="F213" i="2"/>
  <c r="E213" i="2"/>
  <c r="O211" i="2"/>
  <c r="N211" i="2"/>
  <c r="M211" i="2"/>
  <c r="L211" i="2"/>
  <c r="K211" i="2"/>
  <c r="J211" i="2"/>
  <c r="I211" i="2"/>
  <c r="H211" i="2"/>
  <c r="G211" i="2"/>
  <c r="F211" i="2"/>
  <c r="E211" i="2"/>
  <c r="O210" i="2"/>
  <c r="N210" i="2"/>
  <c r="M210" i="2"/>
  <c r="L210" i="2"/>
  <c r="K210" i="2"/>
  <c r="J210" i="2"/>
  <c r="I210" i="2"/>
  <c r="H210" i="2"/>
  <c r="G210" i="2"/>
  <c r="F210" i="2"/>
  <c r="E210" i="2"/>
  <c r="O209" i="2"/>
  <c r="N209" i="2"/>
  <c r="M209" i="2"/>
  <c r="L209" i="2"/>
  <c r="K209" i="2"/>
  <c r="J209" i="2"/>
  <c r="I209" i="2"/>
  <c r="H209" i="2"/>
  <c r="G209" i="2"/>
  <c r="F209" i="2"/>
  <c r="E209" i="2"/>
  <c r="O208" i="2"/>
  <c r="N208" i="2"/>
  <c r="M208" i="2"/>
  <c r="L208" i="2"/>
  <c r="K208" i="2"/>
  <c r="J208" i="2"/>
  <c r="I208" i="2"/>
  <c r="H208" i="2"/>
  <c r="G208" i="2"/>
  <c r="F208" i="2"/>
  <c r="E208" i="2"/>
  <c r="E204" i="2"/>
  <c r="F204" i="2"/>
  <c r="G204" i="2"/>
  <c r="H204" i="2"/>
  <c r="I204" i="2"/>
  <c r="J204" i="2"/>
  <c r="K204" i="2"/>
  <c r="L204" i="2"/>
  <c r="M204" i="2"/>
  <c r="N204" i="2"/>
  <c r="O204" i="2"/>
  <c r="E205" i="2"/>
  <c r="F205" i="2"/>
  <c r="G205" i="2"/>
  <c r="H205" i="2"/>
  <c r="I205" i="2"/>
  <c r="J205" i="2"/>
  <c r="K205" i="2"/>
  <c r="L205" i="2"/>
  <c r="M205" i="2"/>
  <c r="N205" i="2"/>
  <c r="O205" i="2"/>
  <c r="E206" i="2"/>
  <c r="F206" i="2"/>
  <c r="G206" i="2"/>
  <c r="H206" i="2"/>
  <c r="I206" i="2"/>
  <c r="J206" i="2"/>
  <c r="K206" i="2"/>
  <c r="L206" i="2"/>
  <c r="M206" i="2"/>
  <c r="N206" i="2"/>
  <c r="O206" i="2"/>
  <c r="N203" i="2"/>
  <c r="M203" i="2"/>
  <c r="L203" i="2"/>
  <c r="K203" i="2"/>
  <c r="J203" i="2"/>
  <c r="I203" i="2"/>
  <c r="H203" i="2"/>
  <c r="G203" i="2"/>
  <c r="F203" i="2"/>
  <c r="E203" i="2"/>
  <c r="O203" i="2"/>
  <c r="N194" i="2"/>
  <c r="O186" i="2"/>
  <c r="N186" i="2"/>
  <c r="M186" i="2"/>
  <c r="L186" i="2"/>
  <c r="K186" i="2"/>
  <c r="J186" i="2"/>
  <c r="I186" i="2"/>
  <c r="H186" i="2"/>
  <c r="G186" i="2"/>
  <c r="F186" i="2"/>
  <c r="E186" i="2"/>
  <c r="O185" i="2"/>
  <c r="N185" i="2"/>
  <c r="M185" i="2"/>
  <c r="L185" i="2"/>
  <c r="K185" i="2"/>
  <c r="J185" i="2"/>
  <c r="I185" i="2"/>
  <c r="H185" i="2"/>
  <c r="G185" i="2"/>
  <c r="F185" i="2"/>
  <c r="E185" i="2"/>
  <c r="O184" i="2"/>
  <c r="N184" i="2"/>
  <c r="M184" i="2"/>
  <c r="L184" i="2"/>
  <c r="K184" i="2"/>
  <c r="J184" i="2"/>
  <c r="I184" i="2"/>
  <c r="H184" i="2"/>
  <c r="G184" i="2"/>
  <c r="F184" i="2"/>
  <c r="E184" i="2"/>
  <c r="O183" i="2"/>
  <c r="N183" i="2"/>
  <c r="M183" i="2"/>
  <c r="L183" i="2"/>
  <c r="K183" i="2"/>
  <c r="J183" i="2"/>
  <c r="I183" i="2"/>
  <c r="H183" i="2"/>
  <c r="G183" i="2"/>
  <c r="F183" i="2"/>
  <c r="E183" i="2"/>
  <c r="E179" i="2"/>
  <c r="F179" i="2"/>
  <c r="G179" i="2"/>
  <c r="H179" i="2"/>
  <c r="I179" i="2"/>
  <c r="J179" i="2"/>
  <c r="K179" i="2"/>
  <c r="L179" i="2"/>
  <c r="M179" i="2"/>
  <c r="N179" i="2"/>
  <c r="O179" i="2"/>
  <c r="E180" i="2"/>
  <c r="F180" i="2"/>
  <c r="G180" i="2"/>
  <c r="H180" i="2"/>
  <c r="I180" i="2"/>
  <c r="J180" i="2"/>
  <c r="K180" i="2"/>
  <c r="L180" i="2"/>
  <c r="M180" i="2"/>
  <c r="N180" i="2"/>
  <c r="O180" i="2"/>
  <c r="E181" i="2"/>
  <c r="F181" i="2"/>
  <c r="G181" i="2"/>
  <c r="H181" i="2"/>
  <c r="I181" i="2"/>
  <c r="J181" i="2"/>
  <c r="K181" i="2"/>
  <c r="L181" i="2"/>
  <c r="M181" i="2"/>
  <c r="N181" i="2"/>
  <c r="O181" i="2"/>
  <c r="M178" i="2"/>
  <c r="L178" i="2"/>
  <c r="K178" i="2"/>
  <c r="J178" i="2"/>
  <c r="I178" i="2"/>
  <c r="H178" i="2"/>
  <c r="G178" i="2"/>
  <c r="F178" i="2"/>
  <c r="E178" i="2"/>
  <c r="N178" i="2"/>
  <c r="O178" i="2"/>
  <c r="L194" i="2"/>
  <c r="K194" i="2"/>
  <c r="J194" i="2"/>
  <c r="I194" i="2"/>
  <c r="H194" i="2"/>
  <c r="G194" i="2"/>
  <c r="F194" i="2"/>
  <c r="E194" i="2"/>
  <c r="M194" i="2"/>
  <c r="S275" i="2"/>
  <c r="S274" i="2"/>
  <c r="S273" i="2"/>
  <c r="S272" i="2"/>
  <c r="S271" i="2"/>
  <c r="S270" i="2"/>
  <c r="S269" i="2"/>
  <c r="S268" i="2"/>
  <c r="S243" i="2"/>
  <c r="S246" i="2"/>
  <c r="S248" i="2"/>
  <c r="S250" i="2"/>
  <c r="S259" i="2"/>
  <c r="S237" i="2"/>
  <c r="S238" i="2"/>
  <c r="S245" i="2"/>
  <c r="E169" i="2"/>
  <c r="F169" i="2"/>
  <c r="G169" i="2"/>
  <c r="H169" i="2"/>
  <c r="I169" i="2"/>
  <c r="J169" i="2"/>
  <c r="K169" i="2"/>
  <c r="L169" i="2"/>
  <c r="M169" i="2"/>
  <c r="N169" i="2"/>
  <c r="E157" i="2"/>
  <c r="F157" i="2"/>
  <c r="G157" i="2"/>
  <c r="H157" i="2"/>
  <c r="I157" i="2"/>
  <c r="J157" i="2"/>
  <c r="K157" i="2"/>
  <c r="L157" i="2"/>
  <c r="P157" i="2"/>
  <c r="E158" i="2"/>
  <c r="F158" i="2"/>
  <c r="G158" i="2"/>
  <c r="H158" i="2"/>
  <c r="I158" i="2"/>
  <c r="J158" i="2"/>
  <c r="K158" i="2"/>
  <c r="L158" i="2"/>
  <c r="M158" i="2"/>
  <c r="P158" i="2"/>
  <c r="P156" i="2"/>
  <c r="L156" i="2"/>
  <c r="K156" i="2"/>
  <c r="J156" i="2"/>
  <c r="I156" i="2"/>
  <c r="H156" i="2"/>
  <c r="G156" i="2"/>
  <c r="F156" i="2"/>
  <c r="E156" i="2"/>
  <c r="M156" i="2"/>
  <c r="Q147" i="2"/>
  <c r="P147" i="2"/>
  <c r="O147" i="2"/>
  <c r="N147" i="2"/>
  <c r="M147" i="2"/>
  <c r="L147" i="2"/>
  <c r="K147" i="2"/>
  <c r="J147" i="2"/>
  <c r="S147" i="2" s="1"/>
  <c r="I147" i="2"/>
  <c r="H147" i="2"/>
  <c r="G147" i="2"/>
  <c r="F147" i="2"/>
  <c r="E147" i="2"/>
  <c r="Q146" i="2"/>
  <c r="P146" i="2"/>
  <c r="O146" i="2"/>
  <c r="N146" i="2"/>
  <c r="M146" i="2"/>
  <c r="L146" i="2"/>
  <c r="K146" i="2"/>
  <c r="J146" i="2"/>
  <c r="I146" i="2"/>
  <c r="H146" i="2"/>
  <c r="G146" i="2"/>
  <c r="F146" i="2"/>
  <c r="E146" i="2"/>
  <c r="Q145" i="2"/>
  <c r="P145" i="2"/>
  <c r="O145" i="2"/>
  <c r="N145" i="2"/>
  <c r="M145" i="2"/>
  <c r="L145" i="2"/>
  <c r="K145" i="2"/>
  <c r="J145" i="2"/>
  <c r="I145" i="2"/>
  <c r="H145" i="2"/>
  <c r="G145" i="2"/>
  <c r="F145" i="2"/>
  <c r="E145" i="2"/>
  <c r="Q144" i="2"/>
  <c r="P144" i="2"/>
  <c r="O144" i="2"/>
  <c r="N144" i="2"/>
  <c r="M144" i="2"/>
  <c r="L144" i="2"/>
  <c r="K144" i="2"/>
  <c r="J144" i="2"/>
  <c r="I144" i="2"/>
  <c r="H144" i="2"/>
  <c r="G144" i="2"/>
  <c r="F144" i="2"/>
  <c r="E144" i="2"/>
  <c r="Q143" i="2"/>
  <c r="P143" i="2"/>
  <c r="O143" i="2"/>
  <c r="N143" i="2"/>
  <c r="M143" i="2"/>
  <c r="L143" i="2"/>
  <c r="K143" i="2"/>
  <c r="J143" i="2"/>
  <c r="I143" i="2"/>
  <c r="H143" i="2"/>
  <c r="G143" i="2"/>
  <c r="F143" i="2"/>
  <c r="E143" i="2"/>
  <c r="Q142" i="2"/>
  <c r="P142" i="2"/>
  <c r="O142" i="2"/>
  <c r="N142" i="2"/>
  <c r="M142" i="2"/>
  <c r="L142" i="2"/>
  <c r="K142" i="2"/>
  <c r="J142" i="2"/>
  <c r="I142" i="2"/>
  <c r="H142" i="2"/>
  <c r="G142" i="2"/>
  <c r="F142" i="2"/>
  <c r="E142" i="2"/>
  <c r="Q141" i="2"/>
  <c r="P141" i="2"/>
  <c r="O141" i="2"/>
  <c r="N141" i="2"/>
  <c r="M141" i="2"/>
  <c r="L141" i="2"/>
  <c r="K141" i="2"/>
  <c r="J141" i="2"/>
  <c r="I141" i="2"/>
  <c r="H141" i="2"/>
  <c r="G141" i="2"/>
  <c r="F141" i="2"/>
  <c r="E141" i="2"/>
  <c r="Q140" i="2"/>
  <c r="P140" i="2"/>
  <c r="O140" i="2"/>
  <c r="N140" i="2"/>
  <c r="M140" i="2"/>
  <c r="L140" i="2"/>
  <c r="K140" i="2"/>
  <c r="J140" i="2"/>
  <c r="I140" i="2"/>
  <c r="H140" i="2"/>
  <c r="G140" i="2"/>
  <c r="F140" i="2"/>
  <c r="E140" i="2"/>
  <c r="Q137" i="2"/>
  <c r="P137" i="2"/>
  <c r="O137" i="2"/>
  <c r="N137" i="2"/>
  <c r="M137" i="2"/>
  <c r="L137" i="2"/>
  <c r="K137" i="2"/>
  <c r="J137" i="2"/>
  <c r="I137" i="2"/>
  <c r="H137" i="2"/>
  <c r="G137" i="2"/>
  <c r="F137" i="2"/>
  <c r="E137" i="2"/>
  <c r="Q136" i="2"/>
  <c r="P136" i="2"/>
  <c r="O136" i="2"/>
  <c r="N136" i="2"/>
  <c r="M136" i="2"/>
  <c r="L136" i="2"/>
  <c r="K136" i="2"/>
  <c r="J136" i="2"/>
  <c r="I136" i="2"/>
  <c r="H136" i="2"/>
  <c r="G136" i="2"/>
  <c r="F136" i="2"/>
  <c r="E136" i="2"/>
  <c r="Q135" i="2"/>
  <c r="P135" i="2"/>
  <c r="O135" i="2"/>
  <c r="N135" i="2"/>
  <c r="M135" i="2"/>
  <c r="L135" i="2"/>
  <c r="K135" i="2"/>
  <c r="J135" i="2"/>
  <c r="I135" i="2"/>
  <c r="H135" i="2"/>
  <c r="G135" i="2"/>
  <c r="F135" i="2"/>
  <c r="E135" i="2"/>
  <c r="Q134" i="2"/>
  <c r="P134" i="2"/>
  <c r="O134" i="2"/>
  <c r="N134" i="2"/>
  <c r="M134" i="2"/>
  <c r="L134" i="2"/>
  <c r="K134" i="2"/>
  <c r="J134" i="2"/>
  <c r="I134" i="2"/>
  <c r="S134" i="2" s="1"/>
  <c r="H134" i="2"/>
  <c r="G134" i="2"/>
  <c r="F134" i="2"/>
  <c r="E134" i="2"/>
  <c r="Q133" i="2"/>
  <c r="P133" i="2"/>
  <c r="O133" i="2"/>
  <c r="N133" i="2"/>
  <c r="M133" i="2"/>
  <c r="L133" i="2"/>
  <c r="K133" i="2"/>
  <c r="J133" i="2"/>
  <c r="I133" i="2"/>
  <c r="H133" i="2"/>
  <c r="G133" i="2"/>
  <c r="F133" i="2"/>
  <c r="E133" i="2"/>
  <c r="Q132" i="2"/>
  <c r="P132" i="2"/>
  <c r="O132" i="2"/>
  <c r="N132" i="2"/>
  <c r="M132" i="2"/>
  <c r="L132" i="2"/>
  <c r="K132" i="2"/>
  <c r="J132" i="2"/>
  <c r="I132" i="2"/>
  <c r="H132" i="2"/>
  <c r="G132" i="2"/>
  <c r="F132" i="2"/>
  <c r="E132" i="2"/>
  <c r="Q131" i="2"/>
  <c r="P131" i="2"/>
  <c r="O131" i="2"/>
  <c r="N131" i="2"/>
  <c r="M131" i="2"/>
  <c r="L131" i="2"/>
  <c r="K131" i="2"/>
  <c r="J131" i="2"/>
  <c r="I131" i="2"/>
  <c r="H131" i="2"/>
  <c r="G131" i="2"/>
  <c r="F131" i="2"/>
  <c r="E131" i="2"/>
  <c r="Q130" i="2"/>
  <c r="P130" i="2"/>
  <c r="O130" i="2"/>
  <c r="N130" i="2"/>
  <c r="M130" i="2"/>
  <c r="L130" i="2"/>
  <c r="K130" i="2"/>
  <c r="J130" i="2"/>
  <c r="I130" i="2"/>
  <c r="H130" i="2"/>
  <c r="G130" i="2"/>
  <c r="F130" i="2"/>
  <c r="E130" i="2"/>
  <c r="E126" i="2"/>
  <c r="F126" i="2"/>
  <c r="G126" i="2"/>
  <c r="H126" i="2"/>
  <c r="I126" i="2"/>
  <c r="J126" i="2"/>
  <c r="K126" i="2"/>
  <c r="L126" i="2"/>
  <c r="M126" i="2"/>
  <c r="N126" i="2"/>
  <c r="O126" i="2"/>
  <c r="P126" i="2"/>
  <c r="Q126" i="2"/>
  <c r="E127" i="2"/>
  <c r="F127" i="2"/>
  <c r="G127" i="2"/>
  <c r="H127" i="2"/>
  <c r="I127" i="2"/>
  <c r="J127" i="2"/>
  <c r="K127" i="2"/>
  <c r="L127" i="2"/>
  <c r="M127" i="2"/>
  <c r="N127" i="2"/>
  <c r="O127" i="2"/>
  <c r="P127" i="2"/>
  <c r="Q127" i="2"/>
  <c r="E128" i="2"/>
  <c r="F128" i="2"/>
  <c r="G128" i="2"/>
  <c r="H128" i="2"/>
  <c r="I128" i="2"/>
  <c r="J128" i="2"/>
  <c r="K128" i="2"/>
  <c r="L128" i="2"/>
  <c r="M128" i="2"/>
  <c r="N128" i="2"/>
  <c r="O128" i="2"/>
  <c r="P128" i="2"/>
  <c r="Q128" i="2"/>
  <c r="E120" i="2"/>
  <c r="F120" i="2"/>
  <c r="G120" i="2"/>
  <c r="H120" i="2"/>
  <c r="I120" i="2"/>
  <c r="J120" i="2"/>
  <c r="K120" i="2"/>
  <c r="L120" i="2"/>
  <c r="M120" i="2"/>
  <c r="N120" i="2"/>
  <c r="O120" i="2"/>
  <c r="P120" i="2"/>
  <c r="Q120" i="2"/>
  <c r="E121" i="2"/>
  <c r="F121" i="2"/>
  <c r="G121" i="2"/>
  <c r="H121" i="2"/>
  <c r="I121" i="2"/>
  <c r="J121" i="2"/>
  <c r="K121" i="2"/>
  <c r="L121" i="2"/>
  <c r="M121" i="2"/>
  <c r="N121" i="2"/>
  <c r="O121" i="2"/>
  <c r="P121" i="2"/>
  <c r="Q121" i="2"/>
  <c r="E122" i="2"/>
  <c r="F122" i="2"/>
  <c r="G122" i="2"/>
  <c r="H122" i="2"/>
  <c r="I122" i="2"/>
  <c r="J122" i="2"/>
  <c r="K122" i="2"/>
  <c r="L122" i="2"/>
  <c r="M122" i="2"/>
  <c r="N122" i="2"/>
  <c r="O122" i="2"/>
  <c r="P122" i="2"/>
  <c r="Q122" i="2"/>
  <c r="Q125" i="2"/>
  <c r="P125" i="2"/>
  <c r="O125" i="2"/>
  <c r="N125" i="2"/>
  <c r="M125" i="2"/>
  <c r="L125" i="2"/>
  <c r="K125" i="2"/>
  <c r="J125" i="2"/>
  <c r="I125" i="2"/>
  <c r="H125" i="2"/>
  <c r="G125" i="2"/>
  <c r="F125" i="2"/>
  <c r="E125" i="2"/>
  <c r="P119" i="2"/>
  <c r="O119" i="2"/>
  <c r="N119" i="2"/>
  <c r="M119" i="2"/>
  <c r="L119" i="2"/>
  <c r="K119" i="2"/>
  <c r="J119" i="2"/>
  <c r="I119" i="2"/>
  <c r="H119" i="2"/>
  <c r="G119" i="2"/>
  <c r="F119" i="2"/>
  <c r="E119" i="2"/>
  <c r="Q119" i="2"/>
  <c r="Q98" i="2"/>
  <c r="Q97" i="2"/>
  <c r="O107" i="2"/>
  <c r="L107" i="2"/>
  <c r="K107" i="2"/>
  <c r="J107" i="2"/>
  <c r="I107" i="2"/>
  <c r="H107" i="2"/>
  <c r="G107" i="2"/>
  <c r="F107" i="2"/>
  <c r="E107" i="2"/>
  <c r="N107" i="2"/>
  <c r="M107" i="2"/>
  <c r="L98" i="2"/>
  <c r="K98" i="2"/>
  <c r="J98" i="2"/>
  <c r="I98" i="2"/>
  <c r="H98" i="2"/>
  <c r="G98" i="2"/>
  <c r="F98" i="2"/>
  <c r="E98" i="2"/>
  <c r="E97" i="2"/>
  <c r="F97" i="2"/>
  <c r="G97" i="2"/>
  <c r="H97" i="2"/>
  <c r="I97" i="2"/>
  <c r="J97" i="2"/>
  <c r="K97" i="2"/>
  <c r="L97" i="2"/>
  <c r="P98" i="2"/>
  <c r="O98" i="2"/>
  <c r="N98" i="2"/>
  <c r="M98" i="2"/>
  <c r="M97" i="2"/>
  <c r="N97" i="2"/>
  <c r="N88" i="2"/>
  <c r="O88" i="2"/>
  <c r="O52" i="2"/>
  <c r="F43" i="2"/>
  <c r="G43" i="2"/>
  <c r="H43" i="2"/>
  <c r="I43" i="2"/>
  <c r="J43" i="2"/>
  <c r="K43" i="2"/>
  <c r="L43" i="2"/>
  <c r="M43" i="2"/>
  <c r="E43" i="2"/>
  <c r="K88" i="2"/>
  <c r="L88" i="2"/>
  <c r="M88" i="2"/>
  <c r="J88" i="2"/>
  <c r="I88" i="2"/>
  <c r="H88" i="2"/>
  <c r="G88" i="2"/>
  <c r="F88" i="2"/>
  <c r="E88" i="2"/>
  <c r="P54" i="2"/>
  <c r="P55" i="2"/>
  <c r="P56" i="2"/>
  <c r="P57" i="2"/>
  <c r="P59" i="2"/>
  <c r="P60" i="2"/>
  <c r="P61" i="2"/>
  <c r="P62" i="2"/>
  <c r="P64" i="2"/>
  <c r="P65" i="2"/>
  <c r="P66" i="2"/>
  <c r="P67" i="2"/>
  <c r="P68" i="2"/>
  <c r="P69" i="2"/>
  <c r="P70" i="2"/>
  <c r="P71" i="2"/>
  <c r="P73" i="2"/>
  <c r="P74" i="2"/>
  <c r="P75" i="2"/>
  <c r="P76" i="2"/>
  <c r="P77" i="2"/>
  <c r="P78" i="2"/>
  <c r="P79" i="2"/>
  <c r="P80" i="2"/>
  <c r="P52" i="2"/>
  <c r="P51" i="2"/>
  <c r="L55" i="2"/>
  <c r="L56" i="2"/>
  <c r="L57" i="2"/>
  <c r="L59" i="2"/>
  <c r="L60" i="2"/>
  <c r="L61" i="2"/>
  <c r="L62" i="2"/>
  <c r="L64" i="2"/>
  <c r="L65" i="2"/>
  <c r="L66" i="2"/>
  <c r="L67" i="2"/>
  <c r="L68" i="2"/>
  <c r="L69" i="2"/>
  <c r="L70" i="2"/>
  <c r="L71" i="2"/>
  <c r="L73" i="2"/>
  <c r="L74" i="2"/>
  <c r="L75" i="2"/>
  <c r="L76" i="2"/>
  <c r="L77" i="2"/>
  <c r="L78" i="2"/>
  <c r="L79" i="2"/>
  <c r="L80" i="2"/>
  <c r="L54" i="2"/>
  <c r="L52" i="2"/>
  <c r="L51" i="2"/>
  <c r="K80" i="2"/>
  <c r="K79" i="2"/>
  <c r="K78" i="2"/>
  <c r="K77" i="2"/>
  <c r="K76" i="2"/>
  <c r="K75" i="2"/>
  <c r="K74" i="2"/>
  <c r="K73" i="2"/>
  <c r="K71" i="2"/>
  <c r="K70" i="2"/>
  <c r="K69" i="2"/>
  <c r="K68" i="2"/>
  <c r="K67" i="2"/>
  <c r="K66" i="2"/>
  <c r="K65" i="2"/>
  <c r="K64" i="2"/>
  <c r="K62" i="2"/>
  <c r="K61" i="2"/>
  <c r="K60" i="2"/>
  <c r="K59" i="2"/>
  <c r="K57" i="2"/>
  <c r="K56" i="2"/>
  <c r="K55" i="2"/>
  <c r="K54" i="2"/>
  <c r="K52" i="2"/>
  <c r="K51"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L6" i="2"/>
  <c r="M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M80" i="2"/>
  <c r="M79" i="2"/>
  <c r="M78" i="2"/>
  <c r="M77" i="2"/>
  <c r="M76" i="2"/>
  <c r="M75" i="2"/>
  <c r="M74" i="2"/>
  <c r="M73" i="2"/>
  <c r="M65" i="2"/>
  <c r="M66" i="2"/>
  <c r="M67" i="2"/>
  <c r="M68" i="2"/>
  <c r="M69" i="2"/>
  <c r="M70" i="2"/>
  <c r="M71" i="2"/>
  <c r="M64" i="2"/>
  <c r="E80" i="2"/>
  <c r="F80" i="2"/>
  <c r="G80" i="2"/>
  <c r="H80" i="2"/>
  <c r="I80" i="2"/>
  <c r="J80" i="2"/>
  <c r="N80" i="2"/>
  <c r="O80" i="2"/>
  <c r="E79" i="2"/>
  <c r="F79" i="2"/>
  <c r="G79" i="2"/>
  <c r="H79" i="2"/>
  <c r="I79" i="2"/>
  <c r="J79" i="2"/>
  <c r="N79" i="2"/>
  <c r="O79" i="2"/>
  <c r="E78" i="2"/>
  <c r="F78" i="2"/>
  <c r="G78" i="2"/>
  <c r="H78" i="2"/>
  <c r="I78" i="2"/>
  <c r="J78" i="2"/>
  <c r="N78" i="2"/>
  <c r="O78" i="2"/>
  <c r="E77" i="2"/>
  <c r="F77" i="2"/>
  <c r="G77" i="2"/>
  <c r="H77" i="2"/>
  <c r="I77" i="2"/>
  <c r="J77" i="2"/>
  <c r="N77" i="2"/>
  <c r="O77" i="2"/>
  <c r="E76" i="2"/>
  <c r="F76" i="2"/>
  <c r="G76" i="2"/>
  <c r="H76" i="2"/>
  <c r="I76" i="2"/>
  <c r="J76" i="2"/>
  <c r="N76" i="2"/>
  <c r="O76" i="2"/>
  <c r="E75" i="2"/>
  <c r="F75" i="2"/>
  <c r="G75" i="2"/>
  <c r="H75" i="2"/>
  <c r="I75" i="2"/>
  <c r="J75" i="2"/>
  <c r="N75" i="2"/>
  <c r="O75" i="2"/>
  <c r="E74" i="2"/>
  <c r="F74" i="2"/>
  <c r="G74" i="2"/>
  <c r="H74" i="2"/>
  <c r="I74" i="2"/>
  <c r="J74" i="2"/>
  <c r="N74" i="2"/>
  <c r="O74" i="2"/>
  <c r="E73" i="2"/>
  <c r="F73" i="2"/>
  <c r="G73" i="2"/>
  <c r="H73" i="2"/>
  <c r="I73" i="2"/>
  <c r="J73" i="2"/>
  <c r="N73" i="2"/>
  <c r="O73" i="2"/>
  <c r="E71" i="2"/>
  <c r="F71" i="2"/>
  <c r="G71" i="2"/>
  <c r="H71" i="2"/>
  <c r="I71" i="2"/>
  <c r="J71" i="2"/>
  <c r="N71" i="2"/>
  <c r="O71" i="2"/>
  <c r="E70" i="2"/>
  <c r="F70" i="2"/>
  <c r="G70" i="2"/>
  <c r="H70" i="2"/>
  <c r="I70" i="2"/>
  <c r="J70" i="2"/>
  <c r="N70" i="2"/>
  <c r="O70" i="2"/>
  <c r="E69" i="2"/>
  <c r="F69" i="2"/>
  <c r="G69" i="2"/>
  <c r="H69" i="2"/>
  <c r="I69" i="2"/>
  <c r="J69" i="2"/>
  <c r="N69" i="2"/>
  <c r="O69" i="2"/>
  <c r="E68" i="2"/>
  <c r="F68" i="2"/>
  <c r="G68" i="2"/>
  <c r="H68" i="2"/>
  <c r="I68" i="2"/>
  <c r="J68" i="2"/>
  <c r="N68" i="2"/>
  <c r="O68" i="2"/>
  <c r="E67" i="2"/>
  <c r="F67" i="2"/>
  <c r="G67" i="2"/>
  <c r="H67" i="2"/>
  <c r="I67" i="2"/>
  <c r="J67" i="2"/>
  <c r="N67" i="2"/>
  <c r="O67" i="2"/>
  <c r="E66" i="2"/>
  <c r="F66" i="2"/>
  <c r="G66" i="2"/>
  <c r="H66" i="2"/>
  <c r="I66" i="2"/>
  <c r="J66" i="2"/>
  <c r="N66" i="2"/>
  <c r="O66" i="2"/>
  <c r="E65" i="2"/>
  <c r="F65" i="2"/>
  <c r="G65" i="2"/>
  <c r="H65" i="2"/>
  <c r="I65" i="2"/>
  <c r="J65" i="2"/>
  <c r="N65" i="2"/>
  <c r="O65" i="2"/>
  <c r="E64" i="2"/>
  <c r="F64" i="2"/>
  <c r="G64" i="2"/>
  <c r="H64" i="2"/>
  <c r="I64" i="2"/>
  <c r="J64" i="2"/>
  <c r="N64" i="2"/>
  <c r="O64" i="2"/>
  <c r="O60" i="2"/>
  <c r="O61" i="2"/>
  <c r="O62" i="2"/>
  <c r="O59" i="2"/>
  <c r="E62" i="2"/>
  <c r="F62" i="2"/>
  <c r="G62" i="2"/>
  <c r="H62" i="2"/>
  <c r="I62" i="2"/>
  <c r="J62" i="2"/>
  <c r="M62" i="2"/>
  <c r="N62" i="2"/>
  <c r="E61" i="2"/>
  <c r="F61" i="2"/>
  <c r="G61" i="2"/>
  <c r="H61" i="2"/>
  <c r="I61" i="2"/>
  <c r="J61" i="2"/>
  <c r="M61" i="2"/>
  <c r="N61" i="2"/>
  <c r="E60" i="2"/>
  <c r="F60" i="2"/>
  <c r="G60" i="2"/>
  <c r="H60" i="2"/>
  <c r="I60" i="2"/>
  <c r="J60" i="2"/>
  <c r="M60" i="2"/>
  <c r="N60" i="2"/>
  <c r="E59" i="2"/>
  <c r="F59" i="2"/>
  <c r="G59" i="2"/>
  <c r="H59" i="2"/>
  <c r="I59" i="2"/>
  <c r="J59" i="2"/>
  <c r="M59" i="2"/>
  <c r="N59" i="2"/>
  <c r="E55" i="2"/>
  <c r="F55" i="2"/>
  <c r="G55" i="2"/>
  <c r="H55" i="2"/>
  <c r="I55" i="2"/>
  <c r="J55" i="2"/>
  <c r="M55" i="2"/>
  <c r="N55" i="2"/>
  <c r="O55" i="2"/>
  <c r="E56" i="2"/>
  <c r="F56" i="2"/>
  <c r="G56" i="2"/>
  <c r="H56" i="2"/>
  <c r="I56" i="2"/>
  <c r="J56" i="2"/>
  <c r="M56" i="2"/>
  <c r="N56" i="2"/>
  <c r="O56" i="2"/>
  <c r="E57" i="2"/>
  <c r="F57" i="2"/>
  <c r="G57" i="2"/>
  <c r="H57" i="2"/>
  <c r="I57" i="2"/>
  <c r="J57" i="2"/>
  <c r="M57" i="2"/>
  <c r="N57" i="2"/>
  <c r="O57" i="2"/>
  <c r="M54" i="2"/>
  <c r="N51" i="2"/>
  <c r="E54" i="2"/>
  <c r="F54" i="2"/>
  <c r="G54" i="2"/>
  <c r="H54" i="2"/>
  <c r="I54" i="2"/>
  <c r="J54" i="2"/>
  <c r="N54" i="2"/>
  <c r="O54" i="2"/>
  <c r="N52" i="2"/>
  <c r="J52" i="2"/>
  <c r="I52" i="2"/>
  <c r="H52" i="2"/>
  <c r="G52" i="2"/>
  <c r="F52" i="2"/>
  <c r="E52" i="2"/>
  <c r="O51" i="2"/>
  <c r="J51" i="2"/>
  <c r="I51" i="2"/>
  <c r="H51" i="2"/>
  <c r="G51" i="2"/>
  <c r="F51" i="2"/>
  <c r="E51" i="2"/>
  <c r="K6" i="2"/>
  <c r="E7" i="2"/>
  <c r="F7" i="2"/>
  <c r="G7" i="2"/>
  <c r="H7" i="2"/>
  <c r="I7" i="2"/>
  <c r="J7" i="2"/>
  <c r="E8" i="2"/>
  <c r="F8" i="2"/>
  <c r="G8" i="2"/>
  <c r="H8" i="2"/>
  <c r="I8" i="2"/>
  <c r="J8" i="2"/>
  <c r="E9" i="2"/>
  <c r="F9" i="2"/>
  <c r="G9" i="2"/>
  <c r="H9" i="2"/>
  <c r="I9" i="2"/>
  <c r="J9" i="2"/>
  <c r="E10" i="2"/>
  <c r="F10" i="2"/>
  <c r="G10" i="2"/>
  <c r="H10" i="2"/>
  <c r="I10" i="2"/>
  <c r="J10" i="2"/>
  <c r="E11" i="2"/>
  <c r="F11" i="2"/>
  <c r="G11" i="2"/>
  <c r="H11" i="2"/>
  <c r="I11" i="2"/>
  <c r="J11" i="2"/>
  <c r="E12" i="2"/>
  <c r="F12" i="2"/>
  <c r="G12" i="2"/>
  <c r="H12" i="2"/>
  <c r="I12" i="2"/>
  <c r="J12" i="2"/>
  <c r="E13" i="2"/>
  <c r="F13" i="2"/>
  <c r="G13" i="2"/>
  <c r="H13" i="2"/>
  <c r="I13" i="2"/>
  <c r="J13" i="2"/>
  <c r="E14" i="2"/>
  <c r="F14" i="2"/>
  <c r="G14" i="2"/>
  <c r="H14" i="2"/>
  <c r="I14" i="2"/>
  <c r="J14" i="2"/>
  <c r="E15" i="2"/>
  <c r="F15" i="2"/>
  <c r="G15" i="2"/>
  <c r="H15" i="2"/>
  <c r="I15" i="2"/>
  <c r="J15" i="2"/>
  <c r="E16" i="2"/>
  <c r="F16" i="2"/>
  <c r="G16" i="2"/>
  <c r="H16" i="2"/>
  <c r="I16" i="2"/>
  <c r="J16" i="2"/>
  <c r="E17" i="2"/>
  <c r="F17" i="2"/>
  <c r="G17" i="2"/>
  <c r="H17" i="2"/>
  <c r="I17" i="2"/>
  <c r="J17" i="2"/>
  <c r="E18" i="2"/>
  <c r="F18" i="2"/>
  <c r="G18" i="2"/>
  <c r="H18" i="2"/>
  <c r="I18" i="2"/>
  <c r="J18" i="2"/>
  <c r="E19" i="2"/>
  <c r="F19" i="2"/>
  <c r="G19" i="2"/>
  <c r="H19" i="2"/>
  <c r="I19" i="2"/>
  <c r="J19" i="2"/>
  <c r="E20" i="2"/>
  <c r="F20" i="2"/>
  <c r="G20" i="2"/>
  <c r="H20" i="2"/>
  <c r="I20" i="2"/>
  <c r="J20" i="2"/>
  <c r="E21" i="2"/>
  <c r="F21" i="2"/>
  <c r="G21" i="2"/>
  <c r="H21" i="2"/>
  <c r="I21" i="2"/>
  <c r="J21" i="2"/>
  <c r="E22" i="2"/>
  <c r="F22" i="2"/>
  <c r="G22" i="2"/>
  <c r="H22" i="2"/>
  <c r="I22" i="2"/>
  <c r="J22" i="2"/>
  <c r="E23" i="2"/>
  <c r="F23" i="2"/>
  <c r="G23" i="2"/>
  <c r="H23" i="2"/>
  <c r="I23" i="2"/>
  <c r="J23" i="2"/>
  <c r="E24" i="2"/>
  <c r="F24" i="2"/>
  <c r="G24" i="2"/>
  <c r="H24" i="2"/>
  <c r="I24" i="2"/>
  <c r="J24" i="2"/>
  <c r="E25" i="2"/>
  <c r="F25" i="2"/>
  <c r="G25" i="2"/>
  <c r="H25" i="2"/>
  <c r="I25" i="2"/>
  <c r="J25" i="2"/>
  <c r="E26" i="2"/>
  <c r="F26" i="2"/>
  <c r="G26" i="2"/>
  <c r="H26" i="2"/>
  <c r="I26" i="2"/>
  <c r="J26" i="2"/>
  <c r="E27" i="2"/>
  <c r="F27" i="2"/>
  <c r="G27" i="2"/>
  <c r="H27" i="2"/>
  <c r="I27" i="2"/>
  <c r="J27" i="2"/>
  <c r="E28" i="2"/>
  <c r="F28" i="2"/>
  <c r="G28" i="2"/>
  <c r="H28" i="2"/>
  <c r="I28" i="2"/>
  <c r="J28" i="2"/>
  <c r="E29" i="2"/>
  <c r="F29" i="2"/>
  <c r="G29" i="2"/>
  <c r="H29" i="2"/>
  <c r="I29" i="2"/>
  <c r="J29" i="2"/>
  <c r="E30" i="2"/>
  <c r="F30" i="2"/>
  <c r="G30" i="2"/>
  <c r="H30" i="2"/>
  <c r="I30" i="2"/>
  <c r="J30" i="2"/>
  <c r="E31" i="2"/>
  <c r="F31" i="2"/>
  <c r="G31" i="2"/>
  <c r="H31" i="2"/>
  <c r="I31" i="2"/>
  <c r="J31" i="2"/>
  <c r="E32" i="2"/>
  <c r="F32" i="2"/>
  <c r="G32" i="2"/>
  <c r="H32" i="2"/>
  <c r="I32" i="2"/>
  <c r="J32" i="2"/>
  <c r="E33" i="2"/>
  <c r="F33" i="2"/>
  <c r="G33" i="2"/>
  <c r="H33" i="2"/>
  <c r="I33" i="2"/>
  <c r="J33" i="2"/>
  <c r="E34" i="2"/>
  <c r="F34" i="2"/>
  <c r="G34" i="2"/>
  <c r="H34" i="2"/>
  <c r="I34" i="2"/>
  <c r="J34" i="2"/>
  <c r="E35" i="2"/>
  <c r="F35" i="2"/>
  <c r="G35" i="2"/>
  <c r="H35" i="2"/>
  <c r="I35" i="2"/>
  <c r="J35" i="2"/>
  <c r="J6" i="2"/>
  <c r="I6" i="2"/>
  <c r="H6" i="2"/>
  <c r="G6" i="2"/>
  <c r="F6" i="2"/>
  <c r="E6" i="2"/>
  <c r="S169" i="2" l="1"/>
  <c r="S76" i="2"/>
  <c r="S107" i="2"/>
  <c r="S133" i="2"/>
  <c r="S186" i="2"/>
  <c r="S241" i="2"/>
  <c r="S67" i="2"/>
  <c r="S69" i="2"/>
  <c r="S78" i="2"/>
  <c r="S88" i="2"/>
  <c r="S125" i="2"/>
  <c r="S122" i="2"/>
  <c r="S130" i="2"/>
  <c r="S206" i="2"/>
  <c r="S211" i="2"/>
  <c r="S240" i="2"/>
  <c r="S239" i="2"/>
  <c r="S236" i="2"/>
  <c r="S235" i="2"/>
  <c r="S244" i="2"/>
  <c r="S247" i="2"/>
  <c r="S249" i="2"/>
  <c r="S276" i="2"/>
  <c r="S17" i="2"/>
  <c r="S52" i="2"/>
  <c r="S65" i="2"/>
  <c r="S71" i="2"/>
  <c r="S74" i="2"/>
  <c r="S80" i="2"/>
  <c r="S121" i="2"/>
  <c r="S126" i="2"/>
  <c r="S137" i="2"/>
  <c r="S140" i="2"/>
  <c r="S143" i="2"/>
  <c r="S144" i="2"/>
  <c r="S183" i="2"/>
  <c r="S184" i="2"/>
  <c r="S185" i="2"/>
  <c r="S203" i="2"/>
  <c r="S205" i="2"/>
  <c r="S204" i="2"/>
  <c r="S208" i="2"/>
  <c r="S209" i="2"/>
  <c r="S210" i="2"/>
  <c r="S213" i="2"/>
  <c r="S214" i="2"/>
  <c r="S215" i="2"/>
  <c r="S216" i="2"/>
  <c r="S225" i="2"/>
  <c r="S234" i="2"/>
  <c r="S62" i="2"/>
  <c r="S179" i="2"/>
  <c r="S33" i="2"/>
  <c r="S26" i="2"/>
  <c r="S16" i="2"/>
  <c r="S9" i="2"/>
  <c r="S55" i="2"/>
  <c r="S12" i="2"/>
  <c r="S51" i="2"/>
  <c r="S56" i="2"/>
  <c r="S6" i="2"/>
  <c r="S116" i="2"/>
  <c r="S25" i="2"/>
  <c r="S29" i="2"/>
  <c r="S156" i="2"/>
  <c r="S157" i="2"/>
  <c r="S32" i="2"/>
  <c r="S30" i="2"/>
  <c r="S20" i="2"/>
  <c r="S10" i="2"/>
  <c r="S158" i="2"/>
  <c r="S21" i="2"/>
  <c r="S13" i="2"/>
  <c r="S60" i="2"/>
  <c r="S35" i="2"/>
  <c r="S34" i="2"/>
  <c r="S31" i="2"/>
  <c r="S28" i="2"/>
  <c r="S22" i="2"/>
  <c r="S19" i="2"/>
  <c r="S15" i="2"/>
  <c r="S14" i="2"/>
  <c r="S54" i="2"/>
  <c r="S61" i="2"/>
  <c r="S64" i="2"/>
  <c r="S66" i="2"/>
  <c r="S68" i="2"/>
  <c r="S70" i="2"/>
  <c r="S73" i="2"/>
  <c r="S75" i="2"/>
  <c r="S77" i="2"/>
  <c r="S79" i="2"/>
  <c r="S43" i="2"/>
  <c r="S97" i="2"/>
  <c r="S98" i="2"/>
  <c r="S119" i="2"/>
  <c r="S120" i="2"/>
  <c r="S128" i="2"/>
  <c r="S127" i="2"/>
  <c r="S131" i="2"/>
  <c r="S132" i="2"/>
  <c r="S135" i="2"/>
  <c r="S136" i="2"/>
  <c r="S141" i="2"/>
  <c r="S142" i="2"/>
  <c r="S145" i="2"/>
  <c r="S146" i="2"/>
  <c r="S117" i="2"/>
  <c r="S27" i="2"/>
  <c r="S24" i="2"/>
  <c r="S23" i="2"/>
  <c r="S18" i="2"/>
  <c r="S11" i="2"/>
  <c r="S8" i="2"/>
  <c r="S7" i="2"/>
  <c r="S57" i="2"/>
  <c r="S59" i="2"/>
  <c r="S194" i="2"/>
  <c r="S178" i="2"/>
  <c r="S181" i="2"/>
  <c r="S180" i="2"/>
</calcChain>
</file>

<file path=xl/comments1.xml><?xml version="1.0" encoding="utf-8"?>
<comments xmlns="http://schemas.openxmlformats.org/spreadsheetml/2006/main">
  <authors>
    <author>admin</author>
  </authors>
  <commentList>
    <comment ref="C646" authorId="0">
      <text>
        <r>
          <rPr>
            <b/>
            <sz val="9"/>
            <color indexed="81"/>
            <rFont val="宋体"/>
            <family val="3"/>
            <charset val="134"/>
          </rPr>
          <t>admin:</t>
        </r>
        <r>
          <rPr>
            <sz val="9"/>
            <color indexed="81"/>
            <rFont val="宋体"/>
            <family val="3"/>
            <charset val="134"/>
          </rPr>
          <t xml:space="preserve">
这个取值范围还需要进一步考虑下，这区间内是否还有不支持显示的字符，以及是否还有区间外的支持显示的字符未包含在内。</t>
        </r>
      </text>
    </comment>
  </commentList>
</comments>
</file>

<file path=xl/comments2.xml><?xml version="1.0" encoding="utf-8"?>
<comments xmlns="http://schemas.openxmlformats.org/spreadsheetml/2006/main">
  <authors>
    <author>admin</author>
  </authors>
  <commentList>
    <comment ref="D97" authorId="0">
      <text>
        <r>
          <rPr>
            <b/>
            <sz val="9"/>
            <color indexed="81"/>
            <rFont val="宋体"/>
            <family val="3"/>
            <charset val="134"/>
          </rPr>
          <t>admin:</t>
        </r>
        <r>
          <rPr>
            <sz val="9"/>
            <color indexed="81"/>
            <rFont val="宋体"/>
            <family val="3"/>
            <charset val="134"/>
          </rPr>
          <t xml:space="preserve">
使用说明：设置增益时修改此数值然后按回车确认即可。
音量以0.1dB为步进，-600即代表-60dB，120即代表12dB，依此类推！</t>
        </r>
      </text>
    </comment>
  </commentList>
</comments>
</file>

<file path=xl/sharedStrings.xml><?xml version="1.0" encoding="utf-8"?>
<sst xmlns="http://schemas.openxmlformats.org/spreadsheetml/2006/main" count="2369" uniqueCount="835">
  <si>
    <t>0x5A</t>
    <phoneticPr fontId="1" type="noConversion"/>
  </si>
  <si>
    <t>0xC3</t>
    <phoneticPr fontId="1" type="noConversion"/>
  </si>
  <si>
    <t>0x3C</t>
    <phoneticPr fontId="1" type="noConversion"/>
  </si>
  <si>
    <t>0x00</t>
    <phoneticPr fontId="1" type="noConversion"/>
  </si>
  <si>
    <t>0x01</t>
    <phoneticPr fontId="1" type="noConversion"/>
  </si>
  <si>
    <t>0x00/0x01</t>
    <phoneticPr fontId="1" type="noConversion"/>
  </si>
  <si>
    <t>…</t>
    <phoneticPr fontId="1" type="noConversion"/>
  </si>
  <si>
    <t>ID</t>
    <phoneticPr fontId="1" type="noConversion"/>
  </si>
  <si>
    <t>0xA5</t>
    <phoneticPr fontId="1" type="noConversion"/>
  </si>
  <si>
    <t>0xC3</t>
    <phoneticPr fontId="1" type="noConversion"/>
  </si>
  <si>
    <t>0x3C</t>
    <phoneticPr fontId="1" type="noConversion"/>
  </si>
  <si>
    <t>0x5A</t>
    <phoneticPr fontId="1" type="noConversion"/>
  </si>
  <si>
    <t>0x00 - 0xFF</t>
    <phoneticPr fontId="1" type="noConversion"/>
  </si>
  <si>
    <t>0x??</t>
    <phoneticPr fontId="1" type="noConversion"/>
  </si>
  <si>
    <t>0x02</t>
    <phoneticPr fontId="1" type="noConversion"/>
  </si>
  <si>
    <t>0x01</t>
    <phoneticPr fontId="1" type="noConversion"/>
  </si>
  <si>
    <t>0x01 - 0x1F</t>
    <phoneticPr fontId="1" type="noConversion"/>
  </si>
  <si>
    <t>0x03</t>
    <phoneticPr fontId="1" type="noConversion"/>
  </si>
  <si>
    <t>0x00 - 0x08</t>
    <phoneticPr fontId="1" type="noConversion"/>
  </si>
  <si>
    <t>0x00/0x01</t>
    <phoneticPr fontId="1" type="noConversion"/>
  </si>
  <si>
    <t>0x01 - 0x02</t>
    <phoneticPr fontId="1" type="noConversion"/>
  </si>
  <si>
    <t>0x01 - 0x08</t>
    <phoneticPr fontId="1" type="noConversion"/>
  </si>
  <si>
    <t>0x00/0x01</t>
    <phoneticPr fontId="1" type="noConversion"/>
  </si>
  <si>
    <t>0xEE</t>
    <phoneticPr fontId="1" type="noConversion"/>
  </si>
  <si>
    <t>0xFF</t>
    <phoneticPr fontId="1" type="noConversion"/>
  </si>
  <si>
    <t>0x04</t>
    <phoneticPr fontId="1" type="noConversion"/>
  </si>
  <si>
    <t>0x36</t>
    <phoneticPr fontId="1" type="noConversion"/>
  </si>
  <si>
    <t>0x63</t>
    <phoneticPr fontId="1" type="noConversion"/>
  </si>
  <si>
    <t>0x05</t>
    <phoneticPr fontId="1" type="noConversion"/>
  </si>
  <si>
    <t>Line/Mic</t>
    <phoneticPr fontId="1" type="noConversion"/>
  </si>
  <si>
    <t>0x01/0x00</t>
    <phoneticPr fontId="1" type="noConversion"/>
  </si>
  <si>
    <t>0x06</t>
    <phoneticPr fontId="1" type="noConversion"/>
  </si>
  <si>
    <t>0x07</t>
    <phoneticPr fontId="1" type="noConversion"/>
  </si>
  <si>
    <t>0x00/0x01/0x02</t>
    <phoneticPr fontId="1" type="noConversion"/>
  </si>
  <si>
    <t>0x08</t>
    <phoneticPr fontId="1" type="noConversion"/>
  </si>
  <si>
    <t>0x09</t>
    <phoneticPr fontId="1" type="noConversion"/>
  </si>
  <si>
    <t>0x0A</t>
    <phoneticPr fontId="1" type="noConversion"/>
  </si>
  <si>
    <t>0x01/0x02</t>
    <phoneticPr fontId="1" type="noConversion"/>
  </si>
  <si>
    <t>A5 C3 3C 5A FF 36 02 01 03 EE</t>
  </si>
  <si>
    <t>A5 C3 3C 5A FF 36 02 01 04 EE</t>
  </si>
  <si>
    <t>A5 C3 3C 5A FF 36 02 01 05 EE</t>
  </si>
  <si>
    <t>A5 C3 3C 5A FF 36 02 01 06 EE</t>
  </si>
  <si>
    <t>A5 C3 3C 5A FF 36 02 01 07 EE</t>
  </si>
  <si>
    <t>A5 C3 3C 5A FF 36 02 01 08 EE</t>
  </si>
  <si>
    <t>A5 C3 3C 5A FF 36 02 01 09 EE</t>
  </si>
  <si>
    <t>A5 C3 3C 5A FF 36 02 01 0A EE</t>
  </si>
  <si>
    <t>A5 C3 3C 5A FF 36 02 01 0B EE</t>
  </si>
  <si>
    <t>A5 C3 3C 5A FF 36 02 01 0C EE</t>
  </si>
  <si>
    <t>A5 C3 3C 5A FF 36 02 01 0D EE</t>
  </si>
  <si>
    <t>A5 C3 3C 5A FF 36 02 01 0E EE</t>
  </si>
  <si>
    <t>A5 C3 3C 5A FF 36 02 01 0F EE</t>
  </si>
  <si>
    <t>A5 C3 3C 5A FF 36 02 01 10 EE</t>
  </si>
  <si>
    <t>A5 C3 3C 5A FF 36 02 01 11 EE</t>
  </si>
  <si>
    <t>A5 C3 3C 5A FF 36 02 01 12 EE</t>
  </si>
  <si>
    <t>A5 C3 3C 5A FF 36 02 01 13 EE</t>
  </si>
  <si>
    <t>A5 C3 3C 5A FF 36 02 01 14 EE</t>
  </si>
  <si>
    <t>A5 C3 3C 5A FF 36 02 01 15 EE</t>
  </si>
  <si>
    <t>A5 C3 3C 5A FF 36 02 01 16 EE</t>
  </si>
  <si>
    <t>A5 C3 3C 5A FF 36 02 01 17 EE</t>
  </si>
  <si>
    <t>A5 C3 3C 5A FF 36 02 01 18 EE</t>
  </si>
  <si>
    <t>A5 C3 3C 5A FF 36 02 01 19 EE</t>
  </si>
  <si>
    <t>A5 C3 3C 5A FF 36 02 01 1A EE</t>
  </si>
  <si>
    <t>A5 C3 3C 5A FF 36 02 01 1B EE</t>
  </si>
  <si>
    <t>A5 C3 3C 5A FF 36 02 01 1C EE</t>
  </si>
  <si>
    <t>A5 C3 3C 5A FF 36 02 01 1D EE</t>
  </si>
  <si>
    <t>A5 C3 3C 5A FF 36 02 01 1E EE</t>
  </si>
  <si>
    <t>A5 C3 3C 5A FF 36 03 03 01 02 01 EE</t>
  </si>
  <si>
    <t>A5 C3 3C 5A FF 36 03 03 01 03 01 EE</t>
  </si>
  <si>
    <t>A5 C3 3C 5A FF 36 03 03 01 04 01 EE</t>
  </si>
  <si>
    <t>A5 C3 3C 5A FF 36 03 03 01 02 00 EE</t>
  </si>
  <si>
    <t>A5 C3 3C 5A FF 36 03 03 01 03 00 EE</t>
  </si>
  <si>
    <t>A5 C3 3C 5A FF 36 03 03 01 04 00 EE</t>
  </si>
  <si>
    <t>A5 C3 3C 5A FF 36 03 03 02 03 01 EE</t>
  </si>
  <si>
    <t>A5 C3 3C 5A FF 36 03 03 02 04 01 EE</t>
  </si>
  <si>
    <t>A5 C3 3C 5A FF 36 03 03 02 02 00 EE</t>
  </si>
  <si>
    <t>A5 C3 3C 5A FF 36 03 03 02 03 00 EE</t>
  </si>
  <si>
    <t>A5 C3 3C 5A FF 36 03 03 02 04 00 EE</t>
  </si>
  <si>
    <t>A5 C3 3C 5A FF 36 05 04 01 02 00 0A EE</t>
  </si>
  <si>
    <t>A5 C3 3C 5A FF 36 05 04 01 03 00 0A EE</t>
  </si>
  <si>
    <t>A5 C3 3C 5A FF 36 05 04 01 04 00 0A EE</t>
  </si>
  <si>
    <t>A5 C3 3C 5A FF 36 05 04 01 02 01 0A EE</t>
  </si>
  <si>
    <t>A5 C3 3C 5A FF 36 05 04 01 03 01 0A EE</t>
  </si>
  <si>
    <t>A5 C3 3C 5A FF 36 05 04 01 04 01 0A EE</t>
  </si>
  <si>
    <t>A5 C3 3C 5A FF 36 07 02 01 01 EE</t>
  </si>
  <si>
    <t>A5 C3 3C 5A FF 36 07 02 02 01 EE</t>
  </si>
  <si>
    <t>A5 C3 3C 5A FF 36 07 02 03 01 EE</t>
  </si>
  <si>
    <t>A5 C3 3C 5A FF 36 07 02 04 01 EE</t>
  </si>
  <si>
    <t>A5 C3 3C 5A FF 36 07 02 01 00 EE</t>
  </si>
  <si>
    <t>A5 C3 3C 5A FF 36 07 02 02 00 EE</t>
  </si>
  <si>
    <t>A5 C3 3C 5A FF 36 07 02 03 00 EE</t>
  </si>
  <si>
    <t>A5 C3 3C 5A FF 36 07 02 04 00 EE</t>
  </si>
  <si>
    <t>A5 C3 3C 5A FF 63 07 01 01 EE</t>
  </si>
  <si>
    <t>A5 C3 3C 5A FF 36 08 02 01 00 EE</t>
  </si>
  <si>
    <t>A5 C3 3C 5A FF 36 08 02 02 00 EE</t>
  </si>
  <si>
    <t>A5 C3 3C 5A FF 36 08 02 03 00 EE</t>
  </si>
  <si>
    <t>A5 C3 3C 5A FF 36 08 02 04 00 EE</t>
  </si>
  <si>
    <t>A5 C3 3C 5A FF 36 08 02 01 01 EE</t>
  </si>
  <si>
    <t>A5 C3 3C 5A FF 36 08 02 02 01 EE</t>
  </si>
  <si>
    <t>A5 C3 3C 5A FF 36 08 02 03 01 EE</t>
  </si>
  <si>
    <t>A5 C3 3C 5A FF 36 08 02 04 01 EE</t>
  </si>
  <si>
    <t>A5 C3 3C 5A FF 36 08 02 01 02 EE</t>
  </si>
  <si>
    <t>A5 C3 3C 5A FF 36 08 02 02 02 EE</t>
  </si>
  <si>
    <t>A5 C3 3C 5A FF 36 08 02 03 02 EE</t>
  </si>
  <si>
    <t>A5 C3 3C 5A FF 36 08 02 04 02 EE</t>
  </si>
  <si>
    <t>A5 C3 3C 5A FF 63 08 01 01 EE</t>
  </si>
  <si>
    <t>A5 C3 3C 5A FF 36 09 03 01 02 01 EE</t>
  </si>
  <si>
    <t>A5 C3 3C 5A FF 36 09 03 01 03 01 EE</t>
  </si>
  <si>
    <t>A5 C3 3C 5A FF 36 09 03 01 02 00 EE</t>
  </si>
  <si>
    <t>A5 C3 3C 5A FF 36 09 03 01 03 00 EE</t>
  </si>
  <si>
    <t>A5 C3 3C 5A FF 63 0A 01 00 EE</t>
  </si>
  <si>
    <t>A5 C3 3C 5A FF 63 0A 01 01 EE</t>
  </si>
  <si>
    <t>A5 C3 3C 5A FF 63 0A 01 02 EE</t>
  </si>
  <si>
    <t>A5 C3 3C 5A FF 63 0A 01 03 EE</t>
  </si>
  <si>
    <t>A5 C3 3C 5A FF 63 0A 01 04 EE</t>
  </si>
  <si>
    <t>A5 C3 3C 5A FF 63 0A 01 05 EE</t>
  </si>
  <si>
    <t>A5 C3 3C 5A FF 63 0A 01 06 EE</t>
  </si>
  <si>
    <t>A5 C3 3C 5A FF 63 0A 01 07 EE</t>
  </si>
  <si>
    <t>A5 C3 3C 5A FF 63 0A 01 08 EE</t>
  </si>
  <si>
    <t>A5 C3 3C 5A FF 36 05 04 02 02 00 0A EE</t>
    <phoneticPr fontId="1" type="noConversion"/>
  </si>
  <si>
    <t>A5 C3 3C 5A FF 36 05 04 02 03 00 0A EE</t>
    <phoneticPr fontId="1" type="noConversion"/>
  </si>
  <si>
    <t>A5 C3 3C 5A FF 36 05 04 02 04 00 0A EE</t>
    <phoneticPr fontId="1" type="noConversion"/>
  </si>
  <si>
    <t>A5 C3 3C 5A FF 36 05 04 02 02 01 0A EE</t>
    <phoneticPr fontId="1" type="noConversion"/>
  </si>
  <si>
    <t>A5 C3 3C 5A FF 36 05 04 02 03 01 0A EE</t>
    <phoneticPr fontId="1" type="noConversion"/>
  </si>
  <si>
    <t>A5 C3 3C 5A FF 36 05 04 02 04 01 0A EE</t>
    <phoneticPr fontId="1" type="noConversion"/>
  </si>
  <si>
    <t>A5 C3 3C 5A FF 36 03 03 02 02 01 EE</t>
    <phoneticPr fontId="1" type="noConversion"/>
  </si>
  <si>
    <t>0x0B</t>
    <phoneticPr fontId="1" type="noConversion"/>
  </si>
  <si>
    <t>…</t>
    <phoneticPr fontId="1" type="noConversion"/>
  </si>
  <si>
    <t>0x0B</t>
    <phoneticPr fontId="1" type="noConversion"/>
  </si>
  <si>
    <t>0x0C</t>
    <phoneticPr fontId="1" type="noConversion"/>
  </si>
  <si>
    <t>0x01</t>
    <phoneticPr fontId="1" type="noConversion"/>
  </si>
  <si>
    <t>0x0C</t>
    <phoneticPr fontId="1" type="noConversion"/>
  </si>
  <si>
    <t>0x0D</t>
    <phoneticPr fontId="1" type="noConversion"/>
  </si>
  <si>
    <t>0x02</t>
    <phoneticPr fontId="1" type="noConversion"/>
  </si>
  <si>
    <t>0x0D</t>
    <phoneticPr fontId="1" type="noConversion"/>
  </si>
  <si>
    <t>0x01 - 0x04</t>
    <phoneticPr fontId="1" type="noConversion"/>
  </si>
  <si>
    <t>0x01 - 0x04</t>
    <phoneticPr fontId="1" type="noConversion"/>
  </si>
  <si>
    <t>0x01 - 0xFF</t>
    <phoneticPr fontId="1" type="noConversion"/>
  </si>
  <si>
    <t>0x00 - 0x04</t>
    <phoneticPr fontId="1" type="noConversion"/>
  </si>
  <si>
    <t>0x01 - 0x04</t>
    <phoneticPr fontId="1" type="noConversion"/>
  </si>
  <si>
    <t>0x01 - 0x03</t>
    <phoneticPr fontId="1" type="noConversion"/>
  </si>
  <si>
    <t>0x09</t>
    <phoneticPr fontId="1" type="noConversion"/>
  </si>
  <si>
    <t>0x05</t>
    <phoneticPr fontId="1" type="noConversion"/>
  </si>
  <si>
    <t>0x00</t>
    <phoneticPr fontId="1" type="noConversion"/>
  </si>
  <si>
    <t>0x10</t>
    <phoneticPr fontId="1" type="noConversion"/>
  </si>
  <si>
    <t>0x04</t>
    <phoneticPr fontId="1" type="noConversion"/>
  </si>
  <si>
    <t>0x00 - 0x02</t>
    <phoneticPr fontId="1" type="noConversion"/>
  </si>
  <si>
    <t>0x00</t>
    <phoneticPr fontId="1" type="noConversion"/>
  </si>
  <si>
    <t>0x02</t>
    <phoneticPr fontId="1" type="noConversion"/>
  </si>
  <si>
    <t>0x01</t>
    <phoneticPr fontId="1" type="noConversion"/>
  </si>
  <si>
    <t>0x00 - 0x01</t>
    <phoneticPr fontId="1" type="noConversion"/>
  </si>
  <si>
    <t>0x00 - 0x03</t>
    <phoneticPr fontId="1" type="noConversion"/>
  </si>
  <si>
    <t>0x00/0x01</t>
    <phoneticPr fontId="1" type="noConversion"/>
  </si>
  <si>
    <t>0x00 - 0xFF</t>
    <phoneticPr fontId="1" type="noConversion"/>
  </si>
  <si>
    <t>0x00 - 0xFF</t>
    <phoneticPr fontId="1" type="noConversion"/>
  </si>
  <si>
    <t>0x18</t>
    <phoneticPr fontId="1" type="noConversion"/>
  </si>
  <si>
    <t>0x20 - 0x7E</t>
    <phoneticPr fontId="1" type="noConversion"/>
  </si>
  <si>
    <t>0x00</t>
    <phoneticPr fontId="1" type="noConversion"/>
  </si>
  <si>
    <t>0x00 - 0x02</t>
    <phoneticPr fontId="1" type="noConversion"/>
  </si>
  <si>
    <t>0x0E</t>
    <phoneticPr fontId="1" type="noConversion"/>
  </si>
  <si>
    <t>0x01 - 0x04</t>
    <phoneticPr fontId="1" type="noConversion"/>
  </si>
  <si>
    <t>0x0E</t>
    <phoneticPr fontId="1" type="noConversion"/>
  </si>
  <si>
    <t>0x01 - 0x04</t>
    <phoneticPr fontId="1" type="noConversion"/>
  </si>
  <si>
    <t>0x0F</t>
    <phoneticPr fontId="1" type="noConversion"/>
  </si>
  <si>
    <t>0x0F</t>
    <phoneticPr fontId="1" type="noConversion"/>
  </si>
  <si>
    <t>0x10</t>
    <phoneticPr fontId="1" type="noConversion"/>
  </si>
  <si>
    <t>0x11</t>
    <phoneticPr fontId="1" type="noConversion"/>
  </si>
  <si>
    <t>0x11</t>
    <phoneticPr fontId="1" type="noConversion"/>
  </si>
  <si>
    <t>0x12</t>
    <phoneticPr fontId="1" type="noConversion"/>
  </si>
  <si>
    <t>0x13</t>
    <phoneticPr fontId="1" type="noConversion"/>
  </si>
  <si>
    <t>0x13</t>
    <phoneticPr fontId="1" type="noConversion"/>
  </si>
  <si>
    <t>0x14</t>
    <phoneticPr fontId="1" type="noConversion"/>
  </si>
  <si>
    <t>0x14</t>
    <phoneticPr fontId="1" type="noConversion"/>
  </si>
  <si>
    <t>0x15</t>
    <phoneticPr fontId="1" type="noConversion"/>
  </si>
  <si>
    <t>0x16</t>
    <phoneticPr fontId="1" type="noConversion"/>
  </si>
  <si>
    <t>0x17</t>
    <phoneticPr fontId="1" type="noConversion"/>
  </si>
  <si>
    <t>0x18</t>
    <phoneticPr fontId="1" type="noConversion"/>
  </si>
  <si>
    <t>0x19</t>
    <phoneticPr fontId="1" type="noConversion"/>
  </si>
  <si>
    <t>0x1A</t>
    <phoneticPr fontId="1" type="noConversion"/>
  </si>
  <si>
    <t>0x00 - 0x01</t>
    <phoneticPr fontId="1" type="noConversion"/>
  </si>
  <si>
    <t>A5 C3 3C 5A FF 63 19 00 EE</t>
    <phoneticPr fontId="1" type="noConversion"/>
  </si>
  <si>
    <t>A5 C3 3C 5A FF 36 1A 00 EE</t>
    <phoneticPr fontId="1" type="noConversion"/>
  </si>
  <si>
    <t>A5 C3 3C 5A FF 63 18 01 01 EE</t>
    <phoneticPr fontId="1" type="noConversion"/>
  </si>
  <si>
    <t>A5 C3 3C 5A FF 63 18 01 02 EE</t>
    <phoneticPr fontId="1" type="noConversion"/>
  </si>
  <si>
    <t>A5 C3 3C 5A FF 36 17 01 00 EE</t>
    <phoneticPr fontId="1" type="noConversion"/>
  </si>
  <si>
    <t>A5 C3 3C 5A FF 36 17 01 01 EE</t>
    <phoneticPr fontId="1" type="noConversion"/>
  </si>
  <si>
    <t>A5 C3 3C 5A FF 63 17 00 EE</t>
    <phoneticPr fontId="1" type="noConversion"/>
  </si>
  <si>
    <t>A5 C3 3C 5A FF 36 16 02 00 00 EE</t>
    <phoneticPr fontId="1" type="noConversion"/>
  </si>
  <si>
    <t>A5 C3 3C 5A FF 36 16 02 00 01 EE</t>
    <phoneticPr fontId="1" type="noConversion"/>
  </si>
  <si>
    <t>A5 C3 3C 5A FF 36 16 02 00 02 EE</t>
    <phoneticPr fontId="1" type="noConversion"/>
  </si>
  <si>
    <t>A5 C3 3C 5A FF 36 16 02 00 03 EE</t>
    <phoneticPr fontId="1" type="noConversion"/>
  </si>
  <si>
    <t>A5 C3 3C 5A FF 63 16 01 00 EE</t>
    <phoneticPr fontId="1" type="noConversion"/>
  </si>
  <si>
    <t>A5 C3 3C 5A FF 63 15 01 01 EE</t>
    <phoneticPr fontId="1" type="noConversion"/>
  </si>
  <si>
    <t>A5 C3 3C 5A FF 63 15 01 02 EE</t>
    <phoneticPr fontId="1" type="noConversion"/>
  </si>
  <si>
    <t>A5 C3 3C 5A FF 63 14 00 EE</t>
    <phoneticPr fontId="1" type="noConversion"/>
  </si>
  <si>
    <t>A5 C3 3C 5A FF 63 13 00 EE</t>
    <phoneticPr fontId="1" type="noConversion"/>
  </si>
  <si>
    <t>A5 C3 3C 5A FF 63 12 00 EE</t>
    <phoneticPr fontId="1" type="noConversion"/>
  </si>
  <si>
    <t>A5 C3 3C 5A FF 63 11 00 EE</t>
    <phoneticPr fontId="1" type="noConversion"/>
  </si>
  <si>
    <t>A5 C3 3C 5A FF 63 10 01 01 EE</t>
    <phoneticPr fontId="1" type="noConversion"/>
  </si>
  <si>
    <t>A5 C3 3C 5A FF 63 10 01 02 EE</t>
    <phoneticPr fontId="1" type="noConversion"/>
  </si>
  <si>
    <t>A5 C3 3C 5A FF 63 10 01 03 EE</t>
    <phoneticPr fontId="1" type="noConversion"/>
  </si>
  <si>
    <t>A5 C3 3C 5A FF 63 0F 01 01 EE</t>
    <phoneticPr fontId="1" type="noConversion"/>
  </si>
  <si>
    <t>A5 C3 3C 5A FF 63 0F 01 02 EE</t>
    <phoneticPr fontId="1" type="noConversion"/>
  </si>
  <si>
    <t>A5 C3 3C 5A FF 63 0E 02 01 01 EE</t>
    <phoneticPr fontId="1" type="noConversion"/>
  </si>
  <si>
    <t>A5 C3 3C 5A FF 36 0D 02 01 00 EE</t>
    <phoneticPr fontId="1" type="noConversion"/>
  </si>
  <si>
    <t>A5 C3 3C 5A FF 36 0D 02 01 01 EE</t>
    <phoneticPr fontId="1" type="noConversion"/>
  </si>
  <si>
    <t>A5 C3 3C 5A FF 63 0D 01 01 EE</t>
    <phoneticPr fontId="1" type="noConversion"/>
  </si>
  <si>
    <t>A5 C3 3C 5A FF 63 0C 01 01 EE</t>
    <phoneticPr fontId="1" type="noConversion"/>
  </si>
  <si>
    <t>A5 C3 3C 5A FF 63 0C 01 02 EE</t>
    <phoneticPr fontId="1" type="noConversion"/>
  </si>
  <si>
    <t>A5 C3 3C 5A FF 63 0B 01 01 EE</t>
    <phoneticPr fontId="1" type="noConversion"/>
  </si>
  <si>
    <t>A5 C3 3C 5A FF 63 0B 01 02 EE</t>
    <phoneticPr fontId="1" type="noConversion"/>
  </si>
  <si>
    <t>A5 C3 3C 5A FF 36 09 03 01 01 01 EE</t>
    <phoneticPr fontId="1" type="noConversion"/>
  </si>
  <si>
    <t>A5 C3 3C 5A FF 36 09 03 01 01 00 EE</t>
    <phoneticPr fontId="1" type="noConversion"/>
  </si>
  <si>
    <t>A5 C3 3C 5A FF 63 09 02 01 01 EE</t>
    <phoneticPr fontId="1" type="noConversion"/>
  </si>
  <si>
    <t>A5 C3 3C 5A FF 36 09 03 01 04 01 EE</t>
    <phoneticPr fontId="1" type="noConversion"/>
  </si>
  <si>
    <t>A5 C3 3C 5A FF 36 09 03 01 04 00 EE</t>
    <phoneticPr fontId="1" type="noConversion"/>
  </si>
  <si>
    <t>A5 C3 3C 5A FF 36 06 03 01 00 00 EE</t>
    <phoneticPr fontId="1" type="noConversion"/>
  </si>
  <si>
    <t>A5 C3 3C 5A FF 36 06 03 01 00 01 EE</t>
    <phoneticPr fontId="1" type="noConversion"/>
  </si>
  <si>
    <t>A5 C3 3C 5A FF 63 06 01 01 EE</t>
    <phoneticPr fontId="1" type="noConversion"/>
  </si>
  <si>
    <t>A5 C3 3C 5A FF 36 05 04 02 00 00 0A EE</t>
    <phoneticPr fontId="1" type="noConversion"/>
  </si>
  <si>
    <t>A5 C3 3C 5A FF 36 05 04 02 00 01 0A EE</t>
    <phoneticPr fontId="1" type="noConversion"/>
  </si>
  <si>
    <t>A5 C3 3C 5A FF 36 05 04 01 01 00 0A EE</t>
    <phoneticPr fontId="1" type="noConversion"/>
  </si>
  <si>
    <t>A5 C3 3C 5A FF 36 05 04 01 01 01 0A EE</t>
    <phoneticPr fontId="1" type="noConversion"/>
  </si>
  <si>
    <t>A5 C3 3C 5A FF 36 05 04 02 01 00 0A EE</t>
    <phoneticPr fontId="1" type="noConversion"/>
  </si>
  <si>
    <t>A5 C3 3C 5A FF 36 05 04 02 01 01 0A EE</t>
    <phoneticPr fontId="1" type="noConversion"/>
  </si>
  <si>
    <t>A5 C3 3C 5A FF 63 04 02 01 01 EE</t>
    <phoneticPr fontId="1" type="noConversion"/>
  </si>
  <si>
    <t>A5 C3 3C 5A FF 63 04 02 02 01 EE</t>
    <phoneticPr fontId="1" type="noConversion"/>
  </si>
  <si>
    <t>A5 C3 3C 5A FF 63 04 02 02 00 EE</t>
    <phoneticPr fontId="1" type="noConversion"/>
  </si>
  <si>
    <t>A5 C3 3C 5A FF 36 04 04 01 01 69 00 EE</t>
    <phoneticPr fontId="1" type="noConversion"/>
  </si>
  <si>
    <t>A5 C3 3C 5A FF 36 04 04 02 04 3C 00 EE</t>
    <phoneticPr fontId="1" type="noConversion"/>
  </si>
  <si>
    <t>A5 C3 3C 5A FF 36 04 04 02 00 C4 FF EE</t>
    <phoneticPr fontId="1" type="noConversion"/>
  </si>
  <si>
    <t>A5 C3 3C 5A FF 36 03 03 01 01 01 EE</t>
    <phoneticPr fontId="1" type="noConversion"/>
  </si>
  <si>
    <t>A5 C3 3C 5A FF 36 03 03 01 01 00 EE</t>
    <phoneticPr fontId="1" type="noConversion"/>
  </si>
  <si>
    <t>A5 C3 3C 5A FF 36 03 03 02 01 01 EE</t>
    <phoneticPr fontId="1" type="noConversion"/>
  </si>
  <si>
    <t>A5 C3 3C 5A FF 36 03 03 02 01 00 EE</t>
    <phoneticPr fontId="1" type="noConversion"/>
  </si>
  <si>
    <t>A5 C3 3C 5A FF 36 03 03 02 00 01 EE</t>
    <phoneticPr fontId="1" type="noConversion"/>
  </si>
  <si>
    <t>A5 C3 3C 5A FF 36 03 03 02 00 00 EE</t>
    <phoneticPr fontId="1" type="noConversion"/>
  </si>
  <si>
    <t>A5 C3 3C 5A FF 63 03 02 01 01 EE</t>
    <phoneticPr fontId="1" type="noConversion"/>
  </si>
  <si>
    <t>A5 C3 3C 5A FF 63 03 02 02 02 EE</t>
    <phoneticPr fontId="1" type="noConversion"/>
  </si>
  <si>
    <t>A5 C3 3C 5A FF 63 03 02 02 00 EE</t>
    <phoneticPr fontId="1" type="noConversion"/>
  </si>
  <si>
    <t>A5 C3 3C 5A FF 36 02 01 01 EE</t>
    <phoneticPr fontId="1" type="noConversion"/>
  </si>
  <si>
    <t>A5 C3 3C 5A FF 36 02 01 02 EE</t>
    <phoneticPr fontId="1" type="noConversion"/>
  </si>
  <si>
    <t>A5 C3 3C 5A FF 36 02 01 4F EE</t>
    <phoneticPr fontId="1" type="noConversion"/>
  </si>
  <si>
    <t>A5 C3 3C 5A FF 63 02 00 EE</t>
    <phoneticPr fontId="1" type="noConversion"/>
  </si>
  <si>
    <t>0x00 - 0x01</t>
    <phoneticPr fontId="1" type="noConversion"/>
  </si>
  <si>
    <t>0x01 - 0x1F</t>
    <phoneticPr fontId="1" type="noConversion"/>
  </si>
  <si>
    <t>0x00</t>
    <phoneticPr fontId="1" type="noConversion"/>
  </si>
  <si>
    <t>0x04</t>
    <phoneticPr fontId="1" type="noConversion"/>
  </si>
  <si>
    <t>0x01 - 0x1F</t>
    <phoneticPr fontId="1" type="noConversion"/>
  </si>
  <si>
    <t>1.RS232/RS485 port parameters</t>
    <phoneticPr fontId="1" type="noConversion"/>
  </si>
  <si>
    <t>2.Ethernet Interface Parameters ()</t>
    <phoneticPr fontId="1" type="noConversion"/>
  </si>
  <si>
    <t>Frame header</t>
    <phoneticPr fontId="1" type="noConversion"/>
  </si>
  <si>
    <t>Read-write bit</t>
    <phoneticPr fontId="1" type="noConversion"/>
  </si>
  <si>
    <t>Function code</t>
  </si>
  <si>
    <t>Data length</t>
    <phoneticPr fontId="1" type="noConversion"/>
  </si>
  <si>
    <t>Data 1</t>
    <phoneticPr fontId="1" type="noConversion"/>
  </si>
  <si>
    <t>Data 2</t>
    <phoneticPr fontId="1" type="noConversion"/>
  </si>
  <si>
    <t>Data n</t>
    <phoneticPr fontId="1" type="noConversion"/>
  </si>
  <si>
    <t>Frame footer</t>
    <phoneticPr fontId="1" type="noConversion"/>
  </si>
  <si>
    <t>Answer bit</t>
  </si>
  <si>
    <t>Answer bit</t>
    <phoneticPr fontId="1" type="noConversion"/>
  </si>
  <si>
    <t>Frame header</t>
  </si>
  <si>
    <t>2.Return Instruction</t>
    <phoneticPr fontId="1" type="noConversion"/>
  </si>
  <si>
    <t>1.1. Scene (archive) calls</t>
    <phoneticPr fontId="1" type="noConversion"/>
  </si>
  <si>
    <t>Read-write bit</t>
  </si>
  <si>
    <t>Scene number</t>
    <phoneticPr fontId="1" type="noConversion"/>
  </si>
  <si>
    <t>(The instructions in the example are hexadecimal numbers, and the prefix "0x" is removed.)</t>
    <phoneticPr fontId="1" type="noConversion"/>
  </si>
  <si>
    <t>1.2. Scene (archive) read</t>
    <phoneticPr fontId="1" type="noConversion"/>
  </si>
  <si>
    <t>2.1. Mute control</t>
    <phoneticPr fontId="1" type="noConversion"/>
  </si>
  <si>
    <t>Channel number</t>
  </si>
  <si>
    <t>Channel number</t>
    <phoneticPr fontId="1" type="noConversion"/>
  </si>
  <si>
    <t>Mute control</t>
    <phoneticPr fontId="1" type="noConversion"/>
  </si>
  <si>
    <t>Frame footer</t>
  </si>
  <si>
    <t>Return instruction</t>
    <phoneticPr fontId="1" type="noConversion"/>
  </si>
  <si>
    <t>2.2. Read in silent state</t>
    <phoneticPr fontId="1" type="noConversion"/>
  </si>
  <si>
    <t>3.1. Set the input and output volume gain</t>
    <phoneticPr fontId="1" type="noConversion"/>
  </si>
  <si>
    <t>Function bit</t>
  </si>
  <si>
    <t>Function bit</t>
    <phoneticPr fontId="1" type="noConversion"/>
  </si>
  <si>
    <t>Data length</t>
  </si>
  <si>
    <t>Volume (low byte)</t>
    <phoneticPr fontId="1" type="noConversion"/>
  </si>
  <si>
    <t>Volume (high byte)</t>
    <phoneticPr fontId="1" type="noConversion"/>
  </si>
  <si>
    <t>3.2. Input and output volume gain read</t>
    <phoneticPr fontId="1" type="noConversion"/>
  </si>
  <si>
    <t>high byte 0x00 are composed of 0x0001, indicating 0.1dB.</t>
  </si>
  <si>
    <t>4. Volume gain increases and decreases (unreadable)</t>
    <phoneticPr fontId="1" type="noConversion"/>
  </si>
  <si>
    <t>Increase/Decrease</t>
    <phoneticPr fontId="1" type="noConversion"/>
  </si>
  <si>
    <t>Input/Output</t>
  </si>
  <si>
    <t>Volume increase or decrease value</t>
    <phoneticPr fontId="1" type="noConversion"/>
  </si>
  <si>
    <t>5.1.Line/Mic switching settings</t>
    <phoneticPr fontId="1" type="noConversion"/>
  </si>
  <si>
    <t>Sensitivity</t>
  </si>
  <si>
    <t>Sensitivity</t>
    <phoneticPr fontId="1" type="noConversion"/>
  </si>
  <si>
    <t>1.0dB and 0xFF indicates 25.5dB. When the volume increases or decreases and the volume exceeds the adjustable range, the maximum value is used.</t>
    <phoneticPr fontId="1" type="noConversion"/>
  </si>
  <si>
    <t>Reserved, fixed to 0x00</t>
  </si>
  <si>
    <t>Reserved, fixed to 0x00</t>
    <phoneticPr fontId="1" type="noConversion"/>
  </si>
  <si>
    <t>Channel number: 0x01 indicates channel 1. 0x04 indicates channel 4.</t>
  </si>
  <si>
    <t>Channel number: 0x01 indicates channel 1. 0x04 indicates channel 4.</t>
    <phoneticPr fontId="1" type="noConversion"/>
  </si>
  <si>
    <t>5.2. Reading the Line/Mic status</t>
    <phoneticPr fontId="1" type="noConversion"/>
  </si>
  <si>
    <t>Note:  This central control protocol (V1.0.x) is only applicable to NPA43 series devices with firmware version V1.2.13 or later</t>
  </si>
  <si>
    <t>Baud rate:  115200 bit/s, (RS232 can be set to 2400,4800,9600,19200, 38400, 57600, 115200 through the upper computer.)</t>
  </si>
  <si>
    <t>Check bit: NONE</t>
  </si>
  <si>
    <t>Date bit: 8</t>
  </si>
  <si>
    <t>Stop bit: 1</t>
  </si>
  <si>
    <t>Instruction sending interval:  more than 200ms, scene call, the time interval needs more than 3s.</t>
  </si>
  <si>
    <t>Transmission protocol:  TCP server (The device is a TCP server and can be connected through a TCP client.)</t>
  </si>
  <si>
    <t>Network IP:  Check the home page of the machine panel, or check through the connection of the upper computer.</t>
  </si>
  <si>
    <t>Network port:  8234</t>
  </si>
  <si>
    <t xml:space="preserve">1. Instruction sending: </t>
  </si>
  <si>
    <t>1-4:  Communication command frame header, four bytes.</t>
  </si>
  <si>
    <t>5:  Device ID. The default value is 0xFF.</t>
  </si>
  <si>
    <t>7:  Function code, see function description</t>
  </si>
  <si>
    <t>8:  Data length, that is, the number of bytes from data 1 to data n.</t>
  </si>
  <si>
    <t>9-11:  Data, see Function description.</t>
  </si>
  <si>
    <t>12:  Communication command frame footer, one byte.</t>
  </si>
  <si>
    <t>1:  0x00 indicates that the write succeeds, 0x01 indicates that the write fails.</t>
  </si>
  <si>
    <t xml:space="preserve">the instruction format is correct, and the machine returns: </t>
  </si>
  <si>
    <t xml:space="preserve">When the instruction format is wrong, the machine returns: </t>
  </si>
  <si>
    <t>1:  0x01 indicates read failure.</t>
  </si>
  <si>
    <t>Function code:  0x02</t>
  </si>
  <si>
    <t>Scenario number:  The value ranges from 1 to 31 (0x01-0x1F). Scenario 1 is the factory default setting.</t>
  </si>
  <si>
    <t>Example:  A5 C3 3C 5A FF 36 02 01 01 EE indicates call scenario 1.</t>
  </si>
  <si>
    <t xml:space="preserve">Return Instruction: </t>
  </si>
  <si>
    <t>Answer bits:  0x00 indicates that the write succeeds, and 1: 0x01 indicates that the write fails.</t>
  </si>
  <si>
    <t>Read-write bit:  0x63.</t>
  </si>
  <si>
    <t xml:space="preserve">Return instruction: </t>
  </si>
  <si>
    <t>Scene number:  Indicates the scene number of the current call, ranging from 1 to 31 (0x01-0x1F)</t>
  </si>
  <si>
    <t>Example:  The machine returns A5 C3 3C 5A FF 63 02 01 01 EE indicating that the current call scene number is 1.</t>
  </si>
  <si>
    <t>Function code:  0x03</t>
  </si>
  <si>
    <t>Input/Output:  0x01 indicates input, 0x02 indicates output.</t>
  </si>
  <si>
    <t>Channel number:  0x01 indicates channel 1. 0x04 indicates channel 4; 0x00 indicates total volume (only total output volume, no input volume).</t>
  </si>
  <si>
    <t>Mute control:  0x00 indicates unmute, 0x01 indicates mute.</t>
  </si>
  <si>
    <t>Example 1:  A5 C3 3C 5A FF 36 03 03 01 01 01 EE indicates that input channel 1 is silent.</t>
  </si>
  <si>
    <t>Example 2:  A5 C3 3C 5A FF 36 03 03 02 00 01 EE indicates that the total output volume is silent.</t>
  </si>
  <si>
    <t>Channel number:  0x01 indicates channel 1. 0x04 indicates channel 4. 0x00 indicates total silence (only output total silence, no input total silence).</t>
  </si>
  <si>
    <t>Example:  The machine returns A5 C3 3C 5A FF 63 03 03 01 02 00 EE indicating that input channel 2 is currently unmuted.</t>
  </si>
  <si>
    <t>Function code:  0x04</t>
  </si>
  <si>
    <t>Read-write bit:  0x36.</t>
  </si>
  <si>
    <t>Channel number:  0x01 indicates channel 1,0x04 indicates channel 4. 0x00 indicates total volume (only total output volume, no input volume).</t>
  </si>
  <si>
    <t>Volume (low byte - high byte) :  The high and low bytes comprise a 16-bit signed hexadecimal number, the unit is 0.1dB, the input channel ranges from -60.0dB to 15.0dB, the output channel ranges from -60.0dB to 15.0dB, and the total output volume ranges from -60.0dB to 0.0dB. For example, the low byte 0x01 and the high byte 0x00 are composed of 0x0001, indicating 0.1dB. When the set value exceeds the adjustable range, the machine automatically takes the extreme value.</t>
  </si>
  <si>
    <t>Example 1:  A5 C3 3C 5A FF 36 04 04 01 01 32 00 EE means set the volume of input channel 1 to 5.0dB.</t>
  </si>
  <si>
    <t>Example 2:  A5 C3 3C 5A FF 36 04 04 02 00 C4 FF EE means set the output total volume to -6.0dB.</t>
  </si>
  <si>
    <t>Answer bit:  0x00 indicates that the write succeeds, and 1: 0x01 indicates that the write fails.</t>
  </si>
  <si>
    <t xml:space="preserve">Volume (low byte - high byte) :  The high and low bytes comprise a 16-bit signed hexadecimal number, in 0.1dB. For example, the low byte 0x01 and the </t>
  </si>
  <si>
    <t>Example:  The machine returns A5 C3 3C 5A FF 63 04 04 02 03 EC FF EE indicating that the volume of output channel 3 is -2.0dB.</t>
  </si>
  <si>
    <t>Function code:  0x05</t>
  </si>
  <si>
    <t>Channel number:  0x01 indicates channel 1,0x04 indicates channel 4; 0x00 indicates total volume (only total output volume, no input volume).</t>
  </si>
  <si>
    <t>Add/subtract:  0x00 indicates volume increase, 0x01 indicates volume decrease.</t>
  </si>
  <si>
    <t xml:space="preserve">Volume increasing (decreasing) value:  The volume increasing or decreasing value ranges from 0.1 to 25.5dB, and the step value is 0.1dB. For example, 0x0A indicates </t>
  </si>
  <si>
    <t>Example 1:  A5 C3 3C 5A FF 36 05 04 01 01 00 19 EE indicates increasing input channel 1 volume by 2.5dB.</t>
  </si>
  <si>
    <t>Example 2:  A5 C3 3C 5A FF 36 05 04 02 00 01 19 EE Indicates decreasing the total output volume by 2.5dB.</t>
  </si>
  <si>
    <t>Function code:  0x06</t>
  </si>
  <si>
    <t>Channel number:  0x01 indicates channel 1. 0x04 indicates channel 4.</t>
  </si>
  <si>
    <t>Line/Mic:  Reserved. The fixed value is 0x00.</t>
  </si>
  <si>
    <t>Example:  A5 C3 3C 5A FF 36 06 03 01 00 01 EE indicates that the input channel 1Sensitivity is set to 6dBu.</t>
  </si>
  <si>
    <t>Function bit: 0x07</t>
  </si>
  <si>
    <t>Channel number:  0x01 indicates channel 1,0x04 indicates channel 4.</t>
  </si>
  <si>
    <t>Phantom power switch:  0x01 indicates the phantom power is on,0x00 indicates the phantom power is off.</t>
  </si>
  <si>
    <t>Note:  Phantom power settings are invalid when the Line/Mic input is Line.</t>
  </si>
  <si>
    <t>Example:  A5 C3 3C 5A FF 36 07 02 03 01 EE indicates phantom power on for input channel 3.</t>
  </si>
  <si>
    <t>Function code:  0x07</t>
  </si>
  <si>
    <t>Function bit: 0x08</t>
  </si>
  <si>
    <t>Function bit: 0x09</t>
  </si>
  <si>
    <t>Function bit: 0x0A</t>
  </si>
  <si>
    <t>Function bit: 0x0C</t>
  </si>
  <si>
    <t>Function bit: 0x0D</t>
  </si>
  <si>
    <t>Function bit: 0x0E</t>
  </si>
  <si>
    <t>Function bit: 0x0F</t>
  </si>
  <si>
    <t>Function bit: 0x10</t>
  </si>
  <si>
    <t>Function bit: 0x11</t>
  </si>
  <si>
    <t>Function bit: 0x12</t>
  </si>
  <si>
    <t>Function bit: 0x13</t>
  </si>
  <si>
    <t>Function bit: 0x14</t>
  </si>
  <si>
    <t>Function bit: 0x15</t>
  </si>
  <si>
    <t>Function bit: 0x16</t>
  </si>
  <si>
    <t>Function bit: 0x17</t>
  </si>
  <si>
    <t>Function bit: 0x18</t>
  </si>
  <si>
    <t>Function bit: 0x19</t>
  </si>
  <si>
    <t>Function bit: 0x1A</t>
  </si>
  <si>
    <t xml:space="preserve">Read-write bit: 0x63. </t>
  </si>
  <si>
    <t xml:space="preserve">Line/Mic:  Reserved, fixed to 0x00. </t>
  </si>
  <si>
    <t>Example: Machine return A5 C3 3C 5A FF 63 06 03 01 00 00 EE indicates that input channel 1 is 0dBuSensitivity.</t>
    <phoneticPr fontId="1" type="noConversion"/>
  </si>
  <si>
    <t>Sensitivity: 0x00 means 0dBuSensitivity, 0x01 means 6dBuSensitivity.</t>
    <phoneticPr fontId="1" type="noConversion"/>
  </si>
  <si>
    <t>Sensitivity: 0x00 indicates 0dBuSensitivity, 0x01 indicates 6dBuSensitivity.</t>
    <phoneticPr fontId="1" type="noConversion"/>
  </si>
  <si>
    <t>Phantom power switch</t>
  </si>
  <si>
    <t>Phantom power switch</t>
    <phoneticPr fontId="1" type="noConversion"/>
  </si>
  <si>
    <t>Phantom power switch: 0x01 indicates phantom power on,0x00 indicates phantom power off.</t>
    <phoneticPr fontId="1" type="noConversion"/>
  </si>
  <si>
    <t>Example: The machine returns A5 C3 3C 5A FF 63 07 02 03 00 EE indicating that the input channel 3 phantom power is off.</t>
    <phoneticPr fontId="1" type="noConversion"/>
  </si>
  <si>
    <t>Feedback inhibition level</t>
  </si>
  <si>
    <t xml:space="preserve">Feedback inhibition level: 0x00 indicates that the feedback inhibition is off,0x01 indicates that the feedback inhibition level is 1,0x02 indicates that the </t>
    <phoneticPr fontId="1" type="noConversion"/>
  </si>
  <si>
    <t>feedback inhibition level is 2.</t>
  </si>
  <si>
    <t>Note: The feedback inhibition level setting is not limited by the MIC/LINE input.</t>
    <phoneticPr fontId="1" type="noConversion"/>
  </si>
  <si>
    <t>Example: A5 C3 3C 5A FF 36 08 02 01 02 EE indicates that input channel 1 feedback inhibition level is set to level 2.</t>
    <phoneticPr fontId="1" type="noConversion"/>
  </si>
  <si>
    <t xml:space="preserve">Answer bit:  0x00 indicates that the write succeeds. 1: 0x01 indicates that the write fails. </t>
  </si>
  <si>
    <t xml:space="preserve">Answer bit: 0x00 indicates that the write succeeds. 1: 0x01 indicates that the write fails. </t>
    <phoneticPr fontId="1" type="noConversion"/>
  </si>
  <si>
    <t xml:space="preserve">Feedback inhibition level: 0x00 indicates that feedback inhibition is disabled,0x01 indicates feedback inhibition Level 1, and 0x02 indicates feedback inhibition </t>
    <phoneticPr fontId="1" type="noConversion"/>
  </si>
  <si>
    <t>Level 2.</t>
  </si>
  <si>
    <t>Example: The machine returns A5 C3 3C 5A FF 63 08 02 02 01 EE indicates that the input channel 2 feedback inhibition level is level 1.</t>
    <phoneticPr fontId="1" type="noConversion"/>
  </si>
  <si>
    <t>8.1. Matrix mix settings</t>
    <phoneticPr fontId="1" type="noConversion"/>
  </si>
  <si>
    <t>Input channel number</t>
  </si>
  <si>
    <t>Input channel number</t>
    <phoneticPr fontId="1" type="noConversion"/>
  </si>
  <si>
    <t>Output channel number</t>
  </si>
  <si>
    <t>Output channel number</t>
    <phoneticPr fontId="1" type="noConversion"/>
  </si>
  <si>
    <t>Input channel number: 0x01 indicates input channel 1. 0x04 indicates input channel 4.</t>
    <phoneticPr fontId="1" type="noConversion"/>
  </si>
  <si>
    <t>Output channel number: 0x01 indicates output channel 1. 0x04 indicates output channel 4.</t>
    <phoneticPr fontId="1" type="noConversion"/>
  </si>
  <si>
    <t>Route connected/disconnected: 0x01 indicates that the route is connected,0x00 indicates that the route is disconnected.</t>
    <phoneticPr fontId="1" type="noConversion"/>
  </si>
  <si>
    <t>Route connected/disconnected</t>
  </si>
  <si>
    <t>Route connected/disconnected</t>
    <phoneticPr fontId="1" type="noConversion"/>
  </si>
  <si>
    <t>Note: Setting this input/output channel connectivity is invalid when the input channel is already connected to the corresponding output channel via auto mix.</t>
    <phoneticPr fontId="1" type="noConversion"/>
  </si>
  <si>
    <t>Example: A5 C3 3C 5A FF 36 09 03 02 01 01 EE indicates that input channel 2 and output channel 1 are connected.</t>
    <phoneticPr fontId="1" type="noConversion"/>
  </si>
  <si>
    <t>8.2. Matrix mix status read</t>
    <phoneticPr fontId="1" type="noConversion"/>
  </si>
  <si>
    <t>Route connected/disconnected: 0x01 indicates that the route is 
connected,0x00 indicates that the route is disconnected.</t>
    <phoneticPr fontId="1" type="noConversion"/>
  </si>
  <si>
    <t>Example: Machine returns A5 C3 3C 5A FF 63 09 03 01 04 00 EE indicates that the input channel 1-output channel 4 route is disconnected.</t>
    <phoneticPr fontId="1" type="noConversion"/>
  </si>
  <si>
    <t xml:space="preserve">When the machine sets the camera tracking function through the upper computer, when the input channel detects the sound input and meets the set requirements, the </t>
    <phoneticPr fontId="1" type="noConversion"/>
  </si>
  <si>
    <t>machine will return to the position where the camera should be set (turn) through the serial port.</t>
  </si>
  <si>
    <t>Camera position</t>
    <phoneticPr fontId="1" type="noConversion"/>
  </si>
  <si>
    <t>Example: A5 C3 3C 5A FF 63 0A 01 08 EE indicates that the camera should be set (turned) to the position corresponding to input channel 8.</t>
    <phoneticPr fontId="1" type="noConversion"/>
  </si>
  <si>
    <t>Note: Camera position return only from RS232 return instructions.</t>
    <phoneticPr fontId="1" type="noConversion"/>
  </si>
  <si>
    <t>10. All input/output channels are read in silent state</t>
  </si>
  <si>
    <t>Function bit: 0x0B</t>
    <phoneticPr fontId="1" type="noConversion"/>
  </si>
  <si>
    <t>Input/Output: 0x01 indicates input and 0x02 indicates output.</t>
  </si>
  <si>
    <t>Input/Output: 0x01 indicates input and 0x02 indicates output.</t>
    <phoneticPr fontId="1" type="noConversion"/>
  </si>
  <si>
    <t>Channel 1 mute control</t>
    <phoneticPr fontId="1" type="noConversion"/>
  </si>
  <si>
    <t>Channel 4 mute control</t>
    <phoneticPr fontId="1" type="noConversion"/>
  </si>
  <si>
    <t>Mute control: 0x00 indicates unmute, 0x01 indicates mute.</t>
    <phoneticPr fontId="1" type="noConversion"/>
  </si>
  <si>
    <t>Example 1: The machine returns A5 C3 3C 5A FF 63 0B 05 02 00 00 00 00 EE indicating that output channels 1, 2, 3, and 4 are currently unmuted.</t>
    <phoneticPr fontId="1" type="noConversion"/>
  </si>
  <si>
    <t>Example 2: The machine returns A5 C3 3C 5A FF 63 0B 05 01 00 00 01 01 EE indicating that input channels 1 and 2 are unmuted and input channels 3 and 4 are silent.</t>
    <phoneticPr fontId="1" type="noConversion"/>
  </si>
  <si>
    <t>input channel 8.</t>
  </si>
  <si>
    <t xml:space="preserve">Camera position: 0x00 indicates the default position,0x01 indicates the position corresponding to input channel 1, and 0x08 indicates the position corresponding to </t>
    <phoneticPr fontId="1" type="noConversion"/>
  </si>
  <si>
    <t>11. Input/output all channel volume gain read</t>
    <phoneticPr fontId="1" type="noConversion"/>
  </si>
  <si>
    <t>Channel 1 volume
(low byte)</t>
    <phoneticPr fontId="1" type="noConversion"/>
  </si>
  <si>
    <t>Channel 1 volume
(high byte)</t>
    <phoneticPr fontId="1" type="noConversion"/>
  </si>
  <si>
    <t>Channel 4 Volume
(low byte)</t>
    <phoneticPr fontId="1" type="noConversion"/>
  </si>
  <si>
    <t>Channel 4 Volume
(high byte)</t>
    <phoneticPr fontId="1" type="noConversion"/>
  </si>
  <si>
    <t xml:space="preserve">Volume (low byte to high byte) : The high and low bytes consist of a 16-bit signed hexadecimal number, the unit is 0.1dB. For example, the low byte 0x01 and the </t>
    <phoneticPr fontId="1" type="noConversion"/>
  </si>
  <si>
    <t>Example 1: The machine returns A5 C3 3C 5A FF 63 0C 09 02 01 00 01 00 00 01 00 00 00 00 EE indicates that the volume of output channels 1, 2, 3, 4 is 0.1dB.</t>
    <phoneticPr fontId="1" type="noConversion"/>
  </si>
  <si>
    <t xml:space="preserve">Example 2: The machine returns A5 C3 3C 5A FF 63 0C 09 01 01 00 01 00 00 05 00 05 00 EE indicates that the volume of input channels 1 and 2 is 0.1dB, and the </t>
    <phoneticPr fontId="1" type="noConversion"/>
  </si>
  <si>
    <t>volume of input channels 3 and 4 is 0.5dB.</t>
  </si>
  <si>
    <t>12.1. Analog /DANTE input switching settings</t>
    <phoneticPr fontId="1" type="noConversion"/>
  </si>
  <si>
    <t>Analog /DANTE input</t>
    <phoneticPr fontId="1" type="noConversion"/>
  </si>
  <si>
    <t>Analog /DANTE input: 0x00 indicates analog input; 0x01 Indicates Dante input.</t>
    <phoneticPr fontId="1" type="noConversion"/>
  </si>
  <si>
    <t>Example: A5 C3 3C 5A FF 36 0D 02 01 01 EE Indicates that input channel 1 is switched to Dante input.</t>
  </si>
  <si>
    <t>12.2. Analog /DANTE input status reading</t>
    <phoneticPr fontId="1" type="noConversion"/>
  </si>
  <si>
    <t>Example: The machine returns A5 C3 3C 5A FF 63 0D 02 01 01 EE represents input channel 1 as Dante input.</t>
    <phoneticPr fontId="1" type="noConversion"/>
  </si>
  <si>
    <t>13. Input and output channel level value reading</t>
    <phoneticPr fontId="1" type="noConversion"/>
  </si>
  <si>
    <t>Volume (low byte)</t>
  </si>
  <si>
    <t>Volume (high byte)</t>
  </si>
  <si>
    <t>Example: The machine returns A5 C3 3C 5A FF 63 0E 04 02 03 EC FF EE indicating that the volume of output channel 3 is -2.0dB.</t>
    <phoneticPr fontId="1" type="noConversion"/>
  </si>
  <si>
    <t>14. Input/output all channel level values read</t>
    <phoneticPr fontId="1" type="noConversion"/>
  </si>
  <si>
    <t>Channel 1 level (low byte)</t>
    <phoneticPr fontId="1" type="noConversion"/>
  </si>
  <si>
    <t>Level of channel 1
(high byte)</t>
    <phoneticPr fontId="1" type="noConversion"/>
  </si>
  <si>
    <t>Channel 4 Level value (low byte)</t>
    <phoneticPr fontId="1" type="noConversion"/>
  </si>
  <si>
    <t>Channel 4 Level value (high byte)</t>
    <phoneticPr fontId="1" type="noConversion"/>
  </si>
  <si>
    <t>Voltage/current/power</t>
  </si>
  <si>
    <t>Voltage/current/power</t>
    <phoneticPr fontId="1" type="noConversion"/>
  </si>
  <si>
    <t>Voltage/current/Power: 0x01 indicates voltage, 0x02 indicates current, and 0x03 indicates power.</t>
    <phoneticPr fontId="1" type="noConversion"/>
  </si>
  <si>
    <t>Channel 1 detection value (low byte)</t>
    <phoneticPr fontId="1" type="noConversion"/>
  </si>
  <si>
    <t>Channel 1 detection value(high byte)</t>
    <phoneticPr fontId="1" type="noConversion"/>
  </si>
  <si>
    <t>Channel 4 Detection value (low byte)</t>
    <phoneticPr fontId="1" type="noConversion"/>
  </si>
  <si>
    <t>Channel 4 Detection value (high byte)</t>
    <phoneticPr fontId="1" type="noConversion"/>
  </si>
  <si>
    <t>Voltage/current/power: 0x01 indicates voltage, 0x02 indicates current, and 0x03 indicates power.</t>
    <phoneticPr fontId="1" type="noConversion"/>
  </si>
  <si>
    <t>Example 1: The machine returns A5 C3 3C 5A FF 63 10 09 01 50 00 50 00 50 00 50 00 EE indicates that the voltage of the output channels 1, 2, 3, and 4 is 8.0V.</t>
  </si>
  <si>
    <t>Example 2: The machine returns A5 C3 3C 5A FF 63 10 09 02 0A 00 0A 00 0A 00 0A 00 00 EE indicates that the current of output channels 1, 2, 3, 4 is 1.0A.</t>
    <phoneticPr fontId="1" type="noConversion"/>
  </si>
  <si>
    <t>Example 3: The machine returns A5 C3 3C 5A FF 63 10 09 03 50 00 50 00 50 00 50 00 EE indicates a power of 8.0W for output channels 1, 2, 3, 4.</t>
    <phoneticPr fontId="1" type="noConversion"/>
  </si>
  <si>
    <t>Detection value of channel 1
(lowest byte)</t>
    <phoneticPr fontId="1" type="noConversion"/>
  </si>
  <si>
    <t>Detection value of channel 1
(sub-low byte)</t>
    <phoneticPr fontId="1" type="noConversion"/>
  </si>
  <si>
    <t>Detection value of channel 1
(second highest byte)</t>
    <phoneticPr fontId="1" type="noConversion"/>
  </si>
  <si>
    <t>Detection value of channel 1
(maximum byte)</t>
    <phoneticPr fontId="1" type="noConversion"/>
  </si>
  <si>
    <t>Detection value of channel 4
(lowest byte)</t>
    <phoneticPr fontId="1" type="noConversion"/>
  </si>
  <si>
    <t>Detection value of channel 4
(sub-low byte)</t>
    <phoneticPr fontId="1" type="noConversion"/>
  </si>
  <si>
    <t>Detection value of channel 4
(second highest byte)</t>
    <phoneticPr fontId="1" type="noConversion"/>
  </si>
  <si>
    <t>Detection value of channel 4
(maximum byte)</t>
    <phoneticPr fontId="1" type="noConversion"/>
  </si>
  <si>
    <t xml:space="preserve">Detection value (low byte - high byte) : 4 bytes from low to high composed of 32-bit signed hexadecimal number, the unit is 0.1 ohms.For example, the lowest byte </t>
    <phoneticPr fontId="1" type="noConversion"/>
  </si>
  <si>
    <t>the impedance is infinite.</t>
  </si>
  <si>
    <t xml:space="preserve">Example 1: The machine returns A5 C3 3C 5A FF 63 11 10 28 00 00 00 00 28 00 00 00 28 00 00 28 00 00 00 00 00 00 00 EE indicates that the impedance of output </t>
    <phoneticPr fontId="1" type="noConversion"/>
  </si>
  <si>
    <t>channels 1, 2, 3, 4 is 4.0Ω.</t>
  </si>
  <si>
    <t xml:space="preserve">Example 2: The machine returns A5 C3 3C 5A FF 63 11 10 96 86 01 00 96 86 01 00 96 86 01 00 96 86 01 00 00 EE indicates that the impedance detected for output </t>
    <phoneticPr fontId="1" type="noConversion"/>
  </si>
  <si>
    <t>channels 1, 2, 3, 4 is 9999.0Ω (infinity).</t>
  </si>
  <si>
    <t>17. Read the power amplifier temperature detection value</t>
    <phoneticPr fontId="1" type="noConversion"/>
  </si>
  <si>
    <t>Temperature detection value
(low byte)</t>
    <phoneticPr fontId="1" type="noConversion"/>
  </si>
  <si>
    <t>Temperature detection value</t>
  </si>
  <si>
    <t>(high byte)</t>
  </si>
  <si>
    <t xml:space="preserve">Detection value (low byte - high byte) : The high and low bytes compose a 16-bit signed hexadecimal number, the unit is 0.1 ° C. For example, the lower byte 0xE6 </t>
    <phoneticPr fontId="1" type="noConversion"/>
  </si>
  <si>
    <t>and the higher byte 0x00 consist of 0x00E6, indicating 23.0 ° C.</t>
  </si>
  <si>
    <t>Example 1: The machine returns A5 C3 3C 5A FF 63 12 02 E6 00 EE indicates that the power amplifier temperature is 23.0 ° C.</t>
    <phoneticPr fontId="1" type="noConversion"/>
  </si>
  <si>
    <t>Abnormal impedance of channel 1</t>
    <phoneticPr fontId="1" type="noConversion"/>
  </si>
  <si>
    <t>Abnormal impedance in channel 2</t>
    <phoneticPr fontId="1" type="noConversion"/>
  </si>
  <si>
    <t>Abnormal impedance in channel 4</t>
    <phoneticPr fontId="1" type="noConversion"/>
  </si>
  <si>
    <t>Abnormal impedance in channel 3</t>
    <phoneticPr fontId="1" type="noConversion"/>
  </si>
  <si>
    <t>Abnormal impedance state: 0x00 indicates normal impedance, 0x01 indicates infinite impedance (open circuit), 0x02 indicates infinitesimal impedance (short circuit).</t>
    <phoneticPr fontId="1" type="noConversion"/>
  </si>
  <si>
    <t xml:space="preserve">Example 1: The machine returns A5 C3 3C 5A FF 63 13 04 00 01 02 00 EE indicating that the impedance of output channel 1 is normal, output channel 2 is open, output </t>
    <phoneticPr fontId="1" type="noConversion"/>
  </si>
  <si>
    <t>channel 3 is short, and output channel 4 is normal.</t>
  </si>
  <si>
    <t>19. Read protection status of power amplifier</t>
    <phoneticPr fontId="1" type="noConversion"/>
  </si>
  <si>
    <t>Power amplifier protection status</t>
    <phoneticPr fontId="1" type="noConversion"/>
  </si>
  <si>
    <t>Power amplifier protection status: 0x00 indicates that the power amplifier is not protected, 0x01 indicates that the power amplifier is protected.</t>
    <phoneticPr fontId="1" type="noConversion"/>
  </si>
  <si>
    <t>Example 1: The machine returns A5 C3 3C 5A FF 63 14 01 01 EE indicates that the amplifier is protected.</t>
    <phoneticPr fontId="1" type="noConversion"/>
  </si>
  <si>
    <t>20. Input/output all channel clipping/pressure limit state reading</t>
    <phoneticPr fontId="1" type="noConversion"/>
  </si>
  <si>
    <t>Channel 1 clipping/pressure limiting state</t>
    <phoneticPr fontId="1" type="noConversion"/>
  </si>
  <si>
    <t>Channel 4 clipping/pressure limiting state</t>
    <phoneticPr fontId="1" type="noConversion"/>
  </si>
  <si>
    <t>Clipping/pressure limit state: 0x00 indicates normal state, 0x01 indicates clipping/pressure limit.</t>
    <phoneticPr fontId="1" type="noConversion"/>
  </si>
  <si>
    <t>Example 1: The machine returns A5 C3 3C 5A FF 63 15 05 02 01 01 01 01 EE indicates that output channels 1, 2, 3, and 4 is in the voltage limit state.</t>
    <phoneticPr fontId="1" type="noConversion"/>
  </si>
  <si>
    <t xml:space="preserve">Example 2: The machine returns A5 C3 3C 5A FF 63 15 05 01 00 00 01 01 EE indicates that input channels 1 and 2 are in normal state and input channels 3 and 4 are </t>
    <phoneticPr fontId="1" type="noConversion"/>
  </si>
  <si>
    <t>in clipping state.</t>
  </si>
  <si>
    <t>21.1. Setting of working mode</t>
    <phoneticPr fontId="1" type="noConversion"/>
  </si>
  <si>
    <t>Channel group</t>
  </si>
  <si>
    <t>Working mode</t>
    <phoneticPr fontId="1" type="noConversion"/>
  </si>
  <si>
    <t>Channel group: 0x00 indicates channel group 1 (including channels 1 and 2),0x01 indicates channel group 2 (including channels 3 and 4).</t>
  </si>
  <si>
    <t>Channel group: 0x00 indicates channel group 1 (including channels 1 and 2),0x01 indicates channel group 2 (including channels 3 and 4).</t>
    <phoneticPr fontId="1" type="noConversion"/>
  </si>
  <si>
    <t>Working mode: 0x00 for stereo, 0x01 for mono, 0x02 for bridge, 0x03 for matrix.</t>
    <phoneticPr fontId="1" type="noConversion"/>
  </si>
  <si>
    <t>Example: A5 C3 3C 5A FF 36 16 02 01 01 EE Indicates that the output channel group 1 works in mono mode.</t>
    <phoneticPr fontId="1" type="noConversion"/>
  </si>
  <si>
    <t>21.2. Working mode reading</t>
    <phoneticPr fontId="1" type="noConversion"/>
  </si>
  <si>
    <t>Channel group</t>
    <phoneticPr fontId="1" type="noConversion"/>
  </si>
  <si>
    <t>Operating mode: 0x00 for stereo, 0x01 for mono, 0x02 for bridge, 0x03 for matrix.</t>
    <phoneticPr fontId="1" type="noConversion"/>
  </si>
  <si>
    <t>Example: The machine returns A5 C3 3C 5A FF 63 16 02 01 02 EE indicates that the output channel group 1 is currently working in bridging mode.</t>
    <phoneticPr fontId="1" type="noConversion"/>
  </si>
  <si>
    <t>22.1. Standby switch settings</t>
    <phoneticPr fontId="1" type="noConversion"/>
  </si>
  <si>
    <t>Standby switch</t>
    <phoneticPr fontId="1" type="noConversion"/>
  </si>
  <si>
    <t>Standby switch: 0x00 indicates the standby is on, 0x01 indicates the standby is off.</t>
    <phoneticPr fontId="1" type="noConversion"/>
  </si>
  <si>
    <t>Example: A5 C3 3C 5A FF 36 17 01 01 EE Indicates that the standby switch is set to off (normal working state).</t>
    <phoneticPr fontId="1" type="noConversion"/>
  </si>
  <si>
    <t>22.2. Standby switch reading</t>
  </si>
  <si>
    <t>Example: The machine returns A5 C3 3C 5A FF 63 17 01 00 EE indicates that the standby switch is currently on.</t>
    <phoneticPr fontId="1" type="noConversion"/>
  </si>
  <si>
    <t>23. Device IP reading</t>
  </si>
  <si>
    <t>IP first byte</t>
    <phoneticPr fontId="1" type="noConversion"/>
  </si>
  <si>
    <t>IP second byte</t>
    <phoneticPr fontId="1" type="noConversion"/>
  </si>
  <si>
    <t>IP third byte</t>
    <phoneticPr fontId="1" type="noConversion"/>
  </si>
  <si>
    <t>IP fourth byte</t>
    <phoneticPr fontId="1" type="noConversion"/>
  </si>
  <si>
    <t>Example: The machine returns A5 C3 3C 5A FF 63 18 04 C0 A8 08 4A EE indicates that the device IP read is 192.168.8.74.</t>
    <phoneticPr fontId="1" type="noConversion"/>
  </si>
  <si>
    <t>24. Device name reading</t>
    <phoneticPr fontId="1" type="noConversion"/>
  </si>
  <si>
    <t>Name byte 1</t>
    <phoneticPr fontId="1" type="noConversion"/>
  </si>
  <si>
    <t>Name byte 2</t>
    <phoneticPr fontId="1" type="noConversion"/>
  </si>
  <si>
    <t>Name byte 23</t>
    <phoneticPr fontId="1" type="noConversion"/>
  </si>
  <si>
    <t>Name byte 24</t>
    <phoneticPr fontId="1" type="noConversion"/>
  </si>
  <si>
    <t>Name byte: The name byte ranges from 0x20 to 0x7E and corresponds to ASCII characters of the same value. The name is limited to a maximum of 24 bytes.</t>
    <phoneticPr fontId="1" type="noConversion"/>
  </si>
  <si>
    <t xml:space="preserve">Example:The machine returns A5 C3 3C 5A FF 63 19 18 4E 50 41 34 33 20 20 20 20 20 20 20 20 20 20 20 20 20 20 20 20 20 20 20 20 20 20 20 20 20 EE indicates that the </t>
    <phoneticPr fontId="1" type="noConversion"/>
  </si>
  <si>
    <t xml:space="preserve">device name read is "NPA43                   ". </t>
  </si>
  <si>
    <t>25. Device call</t>
    <phoneticPr fontId="1" type="noConversion"/>
  </si>
  <si>
    <t>Example: A5 C3 3C 5A FF 36 1A 00 EE Indicates a calling device.</t>
    <phoneticPr fontId="1" type="noConversion"/>
  </si>
  <si>
    <t xml:space="preserve">Volume (low byte to high byte) : The high and low bytes consist of a 16-bit signed hexadecimal number, the unit is 0.1dB. For example, the low byte </t>
    <phoneticPr fontId="1" type="noConversion"/>
  </si>
  <si>
    <t>0x01 and the high byte 0x00 are composed of 0x0001, indicating 0.1dB.</t>
    <phoneticPr fontId="1" type="noConversion"/>
  </si>
  <si>
    <t xml:space="preserve">Level value (low byte - high byte) : The high and low bytes constitute a 16-bit signed hexadecimal number, the unit is 0.1dBu. For example, the low </t>
    <phoneticPr fontId="1" type="noConversion"/>
  </si>
  <si>
    <t>byte 0x01 and the high byte 0x00 are 0x0001, indicating 0.1dBu.</t>
    <phoneticPr fontId="1" type="noConversion"/>
  </si>
  <si>
    <t xml:space="preserve">Example 1: The machine returns A5 C3 3C 5A FF 63 0F 09 01 50 00 50 00 00 50 50 50 50 50 00 00 00 EE indicates that the level values of input channels </t>
    <phoneticPr fontId="1" type="noConversion"/>
  </si>
  <si>
    <t>1, 2, 3, and 4 are 8.0dBu respectively.</t>
    <phoneticPr fontId="1" type="noConversion"/>
  </si>
  <si>
    <t xml:space="preserve">Example 2: The machine returns A5 C3 3C 5A FF 63 0F 09 02 89 FF 0A 00 0A 00 0A 00 EE indicates that the level of the output channel 1 is -11.9dBu, </t>
    <phoneticPr fontId="1" type="noConversion"/>
  </si>
  <si>
    <t>and the level of 2, 3, and 4 is 1.0dBu respectively.</t>
    <phoneticPr fontId="1" type="noConversion"/>
  </si>
  <si>
    <t xml:space="preserve">Detection value (low byte - high byte) : The high and low bytes constitute a 16-bit signed hexadecimal number, the unit is 0.1V/A/W. For example, the </t>
    <phoneticPr fontId="1" type="noConversion"/>
  </si>
  <si>
    <t>low byte 0x01 and the high byte 0x00 are 0x0001, indicating 0.1V/A/W.</t>
    <phoneticPr fontId="1" type="noConversion"/>
  </si>
  <si>
    <t>Calling scene2</t>
  </si>
  <si>
    <t>Calling scene3</t>
  </si>
  <si>
    <t>Calling scene4</t>
  </si>
  <si>
    <t>Calling scene5</t>
  </si>
  <si>
    <t>Calling scene6</t>
  </si>
  <si>
    <t>Calling scene7</t>
  </si>
  <si>
    <t>Calling scene8</t>
  </si>
  <si>
    <t>Calling scene9</t>
  </si>
  <si>
    <t>Calling scene10</t>
  </si>
  <si>
    <t>Calling scene11</t>
  </si>
  <si>
    <t>Calling scene12</t>
  </si>
  <si>
    <t>Calling scene13</t>
  </si>
  <si>
    <t>Calling scene14</t>
  </si>
  <si>
    <t>Calling scene15</t>
  </si>
  <si>
    <t>Calling scene16</t>
  </si>
  <si>
    <t>Calling scene17</t>
  </si>
  <si>
    <t>Calling scene18</t>
  </si>
  <si>
    <t>Calling scene19</t>
  </si>
  <si>
    <t>Calling scene20</t>
  </si>
  <si>
    <t>Calling scene21</t>
  </si>
  <si>
    <t>Calling scene22</t>
  </si>
  <si>
    <t>Calling scene23</t>
  </si>
  <si>
    <t>Calling scene24</t>
  </si>
  <si>
    <t>Calling scene25</t>
  </si>
  <si>
    <t>Calling scene26</t>
  </si>
  <si>
    <t>Calling scene27</t>
  </si>
  <si>
    <t>Calling scene28</t>
  </si>
  <si>
    <t>Calling scene29</t>
  </si>
  <si>
    <t>Calling scene30</t>
  </si>
  <si>
    <t>Calling scene79</t>
  </si>
  <si>
    <t>Calling scene1
(Factory default scene)</t>
    <phoneticPr fontId="1" type="noConversion"/>
  </si>
  <si>
    <t>Read current archive</t>
  </si>
  <si>
    <t>Read current archive</t>
    <phoneticPr fontId="1" type="noConversion"/>
  </si>
  <si>
    <t>2.1.Mute control</t>
    <phoneticPr fontId="1" type="noConversion"/>
  </si>
  <si>
    <t>Mute input channel 1</t>
    <phoneticPr fontId="1" type="noConversion"/>
  </si>
  <si>
    <t>Mute input channel 2</t>
  </si>
  <si>
    <t>Mute input channel 3</t>
  </si>
  <si>
    <t>Mute input channel 4</t>
  </si>
  <si>
    <t>Unmute input channel 1</t>
    <phoneticPr fontId="1" type="noConversion"/>
  </si>
  <si>
    <t>Unmute input channel 2</t>
  </si>
  <si>
    <t>Unmute input channel 3</t>
  </si>
  <si>
    <t>Unmute input channel 4</t>
  </si>
  <si>
    <t>Mute total input volume</t>
    <phoneticPr fontId="1" type="noConversion"/>
  </si>
  <si>
    <t>Unmute total input volume</t>
    <phoneticPr fontId="1" type="noConversion"/>
  </si>
  <si>
    <t>Mute output channel 1</t>
    <phoneticPr fontId="1" type="noConversion"/>
  </si>
  <si>
    <t>Mute output channel 2</t>
  </si>
  <si>
    <t>Mute output channel 3</t>
  </si>
  <si>
    <t>Mute output channel 4</t>
  </si>
  <si>
    <t>Unmute output channel 1</t>
    <phoneticPr fontId="1" type="noConversion"/>
  </si>
  <si>
    <t>Unmute output channel 2</t>
  </si>
  <si>
    <t>Unmute output channel 3</t>
  </si>
  <si>
    <t>Unmute output channel 4</t>
  </si>
  <si>
    <t>2.2. Silent state reading</t>
    <phoneticPr fontId="1" type="noConversion"/>
  </si>
  <si>
    <t>Read input channel 1 mute status</t>
    <phoneticPr fontId="1" type="noConversion"/>
  </si>
  <si>
    <t>Read total output volume mute status</t>
    <phoneticPr fontId="1" type="noConversion"/>
  </si>
  <si>
    <t>Read input channel 2 mute status</t>
    <phoneticPr fontId="1" type="noConversion"/>
  </si>
  <si>
    <t>The total output volume gain is set to -6.0dB</t>
    <phoneticPr fontId="1" type="noConversion"/>
  </si>
  <si>
    <t>Input channel 1 Volume gain is set to 10.5dB</t>
    <phoneticPr fontId="1" type="noConversion"/>
  </si>
  <si>
    <t>Output channel 4 Volume gain is set to 6.0dB</t>
    <phoneticPr fontId="1" type="noConversion"/>
  </si>
  <si>
    <t>Read input channel 1 volume gain</t>
    <phoneticPr fontId="1" type="noConversion"/>
  </si>
  <si>
    <t>Read output channel 1 volume gain</t>
    <phoneticPr fontId="1" type="noConversion"/>
  </si>
  <si>
    <t>Read the output total volume gain</t>
    <phoneticPr fontId="1" type="noConversion"/>
  </si>
  <si>
    <t>4. The input and output volume gains increase and decrease</t>
    <phoneticPr fontId="1" type="noConversion"/>
  </si>
  <si>
    <t>Total output volume increased by 1.0dB</t>
    <phoneticPr fontId="1" type="noConversion"/>
  </si>
  <si>
    <t>Total output volume decreased by 1.0dB</t>
    <phoneticPr fontId="1" type="noConversion"/>
  </si>
  <si>
    <t>Input channel 1 volume gain is increased by 1.0dB</t>
    <phoneticPr fontId="1" type="noConversion"/>
  </si>
  <si>
    <t>Input channel 2 volume gain is increased by 1.0dB</t>
    <phoneticPr fontId="1" type="noConversion"/>
  </si>
  <si>
    <t>Input channel 3 volume gain is increased by 1.0dB</t>
    <phoneticPr fontId="1" type="noConversion"/>
  </si>
  <si>
    <t>Input channel 4 volume gain is increased by 1.0dB</t>
    <phoneticPr fontId="1" type="noConversion"/>
  </si>
  <si>
    <t>Input channel 1 volume gain decreased by 1.0dB</t>
    <phoneticPr fontId="1" type="noConversion"/>
  </si>
  <si>
    <t>Input channel 2 volume gain decreased by 1.0dB</t>
    <phoneticPr fontId="1" type="noConversion"/>
  </si>
  <si>
    <t>Input channel 3 volume gain decreased by 1.0dB</t>
    <phoneticPr fontId="1" type="noConversion"/>
  </si>
  <si>
    <t>Input channel 4 volume gain decreased by 1.0dB</t>
    <phoneticPr fontId="1" type="noConversion"/>
  </si>
  <si>
    <t>Output channel 1 volume gain increased by 1.0dB</t>
    <phoneticPr fontId="1" type="noConversion"/>
  </si>
  <si>
    <t>Output channel 2 volume gain increased by 1.0dB</t>
    <phoneticPr fontId="1" type="noConversion"/>
  </si>
  <si>
    <t>Output channel 3 volume gain increased by 1.0dB</t>
    <phoneticPr fontId="1" type="noConversion"/>
  </si>
  <si>
    <t>Output channel 4 volume gain increased by 1.0dB</t>
    <phoneticPr fontId="1" type="noConversion"/>
  </si>
  <si>
    <t>Output channel 1 volume gain decreased by 1.0dB</t>
    <phoneticPr fontId="1" type="noConversion"/>
  </si>
  <si>
    <t>Output channel 2 volume gain decreased by 1.0dB</t>
    <phoneticPr fontId="1" type="noConversion"/>
  </si>
  <si>
    <t>Output channel 3 volume gain decreased by 1.0dB</t>
    <phoneticPr fontId="1" type="noConversion"/>
  </si>
  <si>
    <t>Output channel 4 volume gain decreased by 1.0dB</t>
    <phoneticPr fontId="1" type="noConversion"/>
  </si>
  <si>
    <t>Input channel 1 is set to the sensitivity of 0dBu</t>
    <phoneticPr fontId="1" type="noConversion"/>
  </si>
  <si>
    <t>Input channel 1 is set to a sensitivity of 6dBu</t>
    <phoneticPr fontId="1" type="noConversion"/>
  </si>
  <si>
    <t>Read the sensitivity of input channel 1</t>
    <phoneticPr fontId="1" type="noConversion"/>
  </si>
  <si>
    <t>5.2. Read the Line/Mic status</t>
    <phoneticPr fontId="1" type="noConversion"/>
  </si>
  <si>
    <t>6.1. Phantom power settings</t>
    <phoneticPr fontId="1" type="noConversion"/>
  </si>
  <si>
    <t>Set input channel 1 phantom power on</t>
    <phoneticPr fontId="1" type="noConversion"/>
  </si>
  <si>
    <t>Set input channel 2 phantom power on</t>
  </si>
  <si>
    <t>Set input channel 3 phantom power on</t>
  </si>
  <si>
    <t>Set input channel 4 phantom power on</t>
  </si>
  <si>
    <t>Set input channel 1 phantom power off</t>
    <phoneticPr fontId="1" type="noConversion"/>
  </si>
  <si>
    <t>Set input channel 2 phantom power off</t>
  </si>
  <si>
    <t>Set input channel 3 phantom power off</t>
  </si>
  <si>
    <t>Set input channel 4 phantom power off</t>
  </si>
  <si>
    <t>6.2. Phantom power status reading</t>
    <phoneticPr fontId="1" type="noConversion"/>
  </si>
  <si>
    <t>Read the phantom power status of input channel 1</t>
    <phoneticPr fontId="1" type="noConversion"/>
  </si>
  <si>
    <t>7.1. Feedback inhibition Settings</t>
    <phoneticPr fontId="1" type="noConversion"/>
  </si>
  <si>
    <t>Turn off the feedback inhibition state of input channel 1</t>
    <phoneticPr fontId="1" type="noConversion"/>
  </si>
  <si>
    <t>Turn off the feedback inhibition state of input channel 2</t>
  </si>
  <si>
    <t>Turn off the feedback inhibition state of input channel 3</t>
  </si>
  <si>
    <t>Turn off the feedback inhibition state of input channel 4</t>
  </si>
  <si>
    <t>Set feedback inhibition level 1 for input channel 1</t>
    <phoneticPr fontId="1" type="noConversion"/>
  </si>
  <si>
    <t>Set feedback inhibition level 1 for input channel 2</t>
  </si>
  <si>
    <t>Set feedback inhibition level 1 for input channel 3</t>
  </si>
  <si>
    <t>Set feedback inhibition level 1 for input channel 4</t>
  </si>
  <si>
    <t>7.2. Feedback inhibition state reading</t>
    <phoneticPr fontId="1" type="noConversion"/>
  </si>
  <si>
    <t>Read the feedback inhibition status of input channel 1</t>
    <phoneticPr fontId="1" type="noConversion"/>
  </si>
  <si>
    <t>Set input channel 1- Output channel 1 disconnected</t>
    <phoneticPr fontId="1" type="noConversion"/>
  </si>
  <si>
    <t>Set input channel 1- Output channel 2 disconnected</t>
  </si>
  <si>
    <t>Set input channel 1- Output channel 3 disconnected</t>
  </si>
  <si>
    <t>Set input channel 1- Output channel 4 disconnected</t>
  </si>
  <si>
    <t>Set input channel 1 -Output channel 1 connected</t>
    <phoneticPr fontId="1" type="noConversion"/>
  </si>
  <si>
    <t>Set input channel 1 -Output channel 2 connected</t>
  </si>
  <si>
    <t>Set input channel 1 -Output channel 3 connected</t>
  </si>
  <si>
    <t>Set input channel 1 -Output channel 4 connected</t>
  </si>
  <si>
    <t>Read the connectivity status of input channel 1 to output channel 1</t>
    <phoneticPr fontId="1" type="noConversion"/>
  </si>
  <si>
    <t>8.2. Matrix mix status reading</t>
    <phoneticPr fontId="1" type="noConversion"/>
  </si>
  <si>
    <t>9. The camera position returns</t>
    <phoneticPr fontId="1" type="noConversion"/>
  </si>
  <si>
    <t>The camera should return to its default position</t>
    <phoneticPr fontId="1" type="noConversion"/>
  </si>
  <si>
    <t>The camera should turn to the corresponding position in channel 1</t>
    <phoneticPr fontId="1" type="noConversion"/>
  </si>
  <si>
    <t>The camera should turn to the corresponding position in channel 2</t>
  </si>
  <si>
    <t>The camera should turn to the corresponding position in channel 3</t>
  </si>
  <si>
    <t>The camera should turn to the corresponding position in channel 4</t>
  </si>
  <si>
    <t>The camera should turn to the corresponding position in channel 5</t>
  </si>
  <si>
    <t>The camera should turn to the corresponding position in channel 6</t>
  </si>
  <si>
    <t>The camera should turn to the corresponding position in channel 7</t>
  </si>
  <si>
    <t>The camera should turn to the corresponding position in channel 8</t>
  </si>
  <si>
    <t>10. Silent state of all input/output channels reading</t>
    <phoneticPr fontId="1" type="noConversion"/>
  </si>
  <si>
    <t>Read silent status of all input channels</t>
    <phoneticPr fontId="1" type="noConversion"/>
  </si>
  <si>
    <t>Read silent status of all output channels</t>
    <phoneticPr fontId="1" type="noConversion"/>
  </si>
  <si>
    <t>11. Gain of all input/output channels reading</t>
    <phoneticPr fontId="1" type="noConversion"/>
  </si>
  <si>
    <t>Read the gain status of all input channels</t>
  </si>
  <si>
    <t>Read the gain status of all output channels</t>
    <phoneticPr fontId="1" type="noConversion"/>
  </si>
  <si>
    <t>12.1. Analog/Dante status Settings</t>
    <phoneticPr fontId="1" type="noConversion"/>
  </si>
  <si>
    <t>Channel 1 is set to analog input</t>
    <phoneticPr fontId="1" type="noConversion"/>
  </si>
  <si>
    <t>Channel 1 is set to Dante input</t>
    <phoneticPr fontId="1" type="noConversion"/>
  </si>
  <si>
    <t>12.2. Analog /Dante status reading</t>
    <phoneticPr fontId="1" type="noConversion"/>
  </si>
  <si>
    <t>Channel 1 input source status reading</t>
    <phoneticPr fontId="1" type="noConversion"/>
  </si>
  <si>
    <t>Read input channel 1 level value</t>
    <phoneticPr fontId="1" type="noConversion"/>
  </si>
  <si>
    <t>14. Input/output all channel level values reading</t>
    <phoneticPr fontId="1" type="noConversion"/>
  </si>
  <si>
    <t>Read all input channel level values</t>
    <phoneticPr fontId="1" type="noConversion"/>
  </si>
  <si>
    <t>Read all output channel level values</t>
    <phoneticPr fontId="1" type="noConversion"/>
  </si>
  <si>
    <t>15. Output all channel voltage/current/power value reading</t>
    <phoneticPr fontId="1" type="noConversion"/>
  </si>
  <si>
    <t>Read all output channel voltage detection values</t>
    <phoneticPr fontId="1" type="noConversion"/>
  </si>
  <si>
    <t>Read all output channel current detection values</t>
    <phoneticPr fontId="1" type="noConversion"/>
  </si>
  <si>
    <t>Read all output channel power detection values</t>
  </si>
  <si>
    <t>16. Output all channel impedance detection values reading</t>
    <phoneticPr fontId="1" type="noConversion"/>
  </si>
  <si>
    <t>Read all output channel impedance detection values</t>
    <phoneticPr fontId="1" type="noConversion"/>
  </si>
  <si>
    <t>Read the power amplifier temperature detection value</t>
    <phoneticPr fontId="1" type="noConversion"/>
  </si>
  <si>
    <t>18. Output all channel impedance abnormal state reading</t>
    <phoneticPr fontId="1" type="noConversion"/>
  </si>
  <si>
    <t>Read the abnormal impedance status of all output channels</t>
    <phoneticPr fontId="1" type="noConversion"/>
  </si>
  <si>
    <t>Read the power amplifier protection status value</t>
    <phoneticPr fontId="1" type="noConversion"/>
  </si>
  <si>
    <t>Read all input channel clipping status values</t>
    <phoneticPr fontId="1" type="noConversion"/>
  </si>
  <si>
    <t>Read all output channel voltage limit status values</t>
    <phoneticPr fontId="1" type="noConversion"/>
  </si>
  <si>
    <t>Channel group 1 working mode is set to stereo</t>
    <phoneticPr fontId="1" type="noConversion"/>
  </si>
  <si>
    <t>Channel group 1 working mode to mono</t>
  </si>
  <si>
    <t>Channel group 1 working mode is set to bridge</t>
    <phoneticPr fontId="1" type="noConversion"/>
  </si>
  <si>
    <t>Channel group 1 working mode is set to matrix</t>
    <phoneticPr fontId="1" type="noConversion"/>
  </si>
  <si>
    <t>Channel group 1 working mode reading</t>
    <phoneticPr fontId="1" type="noConversion"/>
  </si>
  <si>
    <t>The device is set to standby off</t>
    <phoneticPr fontId="1" type="noConversion"/>
  </si>
  <si>
    <t>The device is set to standby on</t>
    <phoneticPr fontId="1" type="noConversion"/>
  </si>
  <si>
    <t>22.2. Standby switch reading</t>
    <phoneticPr fontId="1" type="noConversion"/>
  </si>
  <si>
    <t>The standby switch of the device is read</t>
    <phoneticPr fontId="1" type="noConversion"/>
  </si>
  <si>
    <t>23. Device IP/DANTE IP reading</t>
    <phoneticPr fontId="1" type="noConversion"/>
  </si>
  <si>
    <t>Device IP reading</t>
    <phoneticPr fontId="1" type="noConversion"/>
  </si>
  <si>
    <t>DANTE IP reading</t>
    <phoneticPr fontId="1" type="noConversion"/>
  </si>
  <si>
    <t>24. Read the device name</t>
    <phoneticPr fontId="1" type="noConversion"/>
  </si>
  <si>
    <t>Read the device name</t>
    <phoneticPr fontId="1" type="noConversion"/>
  </si>
  <si>
    <t>25.Calling device</t>
    <phoneticPr fontId="1" type="noConversion"/>
  </si>
  <si>
    <t>Calling device</t>
    <phoneticPr fontId="1" type="noConversion"/>
  </si>
  <si>
    <t>6:  Read-write bit, 0x36 indicates write, 0x63 indicates read.</t>
  </si>
  <si>
    <t>2.1. When the send instruction is a write instruction (Read-write bit 0x36), the machine returns</t>
  </si>
  <si>
    <t>2.2. When the sent instruction is read instruction (Read-write bit 0x63),</t>
  </si>
  <si>
    <t>The return instruction has the same meaning as the send instruction. (Read-write bit is 0x63)</t>
  </si>
  <si>
    <t>Date length</t>
  </si>
  <si>
    <t>Scene number</t>
  </si>
  <si>
    <t>Example:</t>
    <phoneticPr fontId="1" type="noConversion"/>
  </si>
  <si>
    <t>Mute control</t>
  </si>
  <si>
    <t>Input: 0x00-0x04
Output: 0x00-0x08</t>
    <phoneticPr fontId="1" type="noConversion"/>
  </si>
  <si>
    <t>Mute all output channels</t>
    <phoneticPr fontId="1" type="noConversion"/>
  </si>
  <si>
    <t>Unmute all output channels</t>
    <phoneticPr fontId="1" type="noConversion"/>
  </si>
  <si>
    <t>Input channel 1 Mute</t>
    <phoneticPr fontId="1" type="noConversion"/>
  </si>
  <si>
    <t>Input channel 2 Mute</t>
  </si>
  <si>
    <t>Input channel 3 Mute</t>
  </si>
  <si>
    <t>Input channel 4 Mute</t>
  </si>
  <si>
    <t>Input channel 1 unmute</t>
    <phoneticPr fontId="1" type="noConversion"/>
  </si>
  <si>
    <t>Input channel 2 unmute</t>
  </si>
  <si>
    <t>Input channel 3 unmute</t>
  </si>
  <si>
    <t>Input channel 4 unmute</t>
  </si>
  <si>
    <t>Output channel 1 mute</t>
    <phoneticPr fontId="1" type="noConversion"/>
  </si>
  <si>
    <t>Output channel 2 mute</t>
  </si>
  <si>
    <t>Output channel 3 mute</t>
  </si>
  <si>
    <t>Output channel 4 mute</t>
  </si>
  <si>
    <t>Output channel 5 mute</t>
  </si>
  <si>
    <t>Output channel 6 mute</t>
  </si>
  <si>
    <t>Output channel 7 mute</t>
  </si>
  <si>
    <t>Output channel 8 mute</t>
  </si>
  <si>
    <t>Output channel 1 unmute</t>
    <phoneticPr fontId="1" type="noConversion"/>
  </si>
  <si>
    <t>Output channel 2 unmute</t>
  </si>
  <si>
    <t>Output channel 3 unmute</t>
  </si>
  <si>
    <t>Output channel 4 unmute</t>
  </si>
  <si>
    <t>Output channel 5 unmute</t>
  </si>
  <si>
    <t>Output channel 6 unmute</t>
  </si>
  <si>
    <t>Output channel 7 unmute</t>
  </si>
  <si>
    <t>Output channel 8 unmute</t>
  </si>
  <si>
    <t>Input: 0x01-0x04
Output: 0x01-0x08</t>
    <phoneticPr fontId="1" type="noConversion"/>
  </si>
  <si>
    <t>3.1. Volume settings</t>
    <phoneticPr fontId="1" type="noConversion"/>
  </si>
  <si>
    <t>Input: 0x00 - 0x04
Output: 0x00 - 0x08</t>
    <phoneticPr fontId="1" type="noConversion"/>
  </si>
  <si>
    <t>Input channel 1 Volume is set to -20.0dB</t>
    <phoneticPr fontId="1" type="noConversion"/>
  </si>
  <si>
    <t>Output channel 8 Volume is set to 6.0dB</t>
    <phoneticPr fontId="1" type="noConversion"/>
  </si>
  <si>
    <t>3.2. Volume reading</t>
    <phoneticPr fontId="1" type="noConversion"/>
  </si>
  <si>
    <t>Input: 0x01 - 0x04
Output: 0x01 - 0x08</t>
    <phoneticPr fontId="1" type="noConversion"/>
  </si>
  <si>
    <t>Read input channel 1 volume</t>
    <phoneticPr fontId="1" type="noConversion"/>
  </si>
  <si>
    <t>4. Volume increases or decreases</t>
    <phoneticPr fontId="1" type="noConversion"/>
  </si>
  <si>
    <t>All output channels are increased by 1.0dB</t>
    <phoneticPr fontId="1" type="noConversion"/>
  </si>
  <si>
    <t>All output channels are decreased by 1.0dB</t>
    <phoneticPr fontId="1" type="noConversion"/>
  </si>
  <si>
    <t>The volume of input channel 1 is increased by 1.0dB</t>
    <phoneticPr fontId="1" type="noConversion"/>
  </si>
  <si>
    <t>The volume of input channel 2 is increased by 1.0dB</t>
    <phoneticPr fontId="1" type="noConversion"/>
  </si>
  <si>
    <t>The volume of input channel 3 is increased by 1.0dB</t>
    <phoneticPr fontId="1" type="noConversion"/>
  </si>
  <si>
    <t>The volume of input channel 4 is increased by 1.0dB</t>
    <phoneticPr fontId="1" type="noConversion"/>
  </si>
  <si>
    <t>The volume of input channel 1 is decreased by 1.0dB</t>
    <phoneticPr fontId="1" type="noConversion"/>
  </si>
  <si>
    <t>The volume of input channel 4 is decreased by 1.0dB</t>
    <phoneticPr fontId="1" type="noConversion"/>
  </si>
  <si>
    <t>The volume of input channel 3 is decreased by 1.0dB</t>
    <phoneticPr fontId="1" type="noConversion"/>
  </si>
  <si>
    <t>The volume of input channel 2 is decreased by 1.0dB</t>
    <phoneticPr fontId="1" type="noConversion"/>
  </si>
  <si>
    <t>The volume of output channel 1 is increased by 1.0dB</t>
    <phoneticPr fontId="1" type="noConversion"/>
  </si>
  <si>
    <t>The volume of output channel 8 is increased by 1.0dB</t>
    <phoneticPr fontId="1" type="noConversion"/>
  </si>
  <si>
    <t>The volume of output channel 2 is increased by 1.0dB</t>
    <phoneticPr fontId="1" type="noConversion"/>
  </si>
  <si>
    <t>The volume of output channel 3 is increased by 1.0dB</t>
    <phoneticPr fontId="1" type="noConversion"/>
  </si>
  <si>
    <t>The volume of output channel 4 is increased by 1.0dB</t>
    <phoneticPr fontId="1" type="noConversion"/>
  </si>
  <si>
    <t>The volume of output channel 5 is increased by 1.0dB</t>
    <phoneticPr fontId="1" type="noConversion"/>
  </si>
  <si>
    <t>The volume of output channel 6 is increased by 1.0dB</t>
    <phoneticPr fontId="1" type="noConversion"/>
  </si>
  <si>
    <t>The volume of output channel 7 is increased by 1.0dB</t>
    <phoneticPr fontId="1" type="noConversion"/>
  </si>
  <si>
    <t>The volume of output channel 1 is decreased by 1.0dB</t>
    <phoneticPr fontId="1" type="noConversion"/>
  </si>
  <si>
    <t>The volume of output channel 2 is decreased by 1.0dB</t>
    <phoneticPr fontId="1" type="noConversion"/>
  </si>
  <si>
    <t>The volume of output channel 3 is decreased by 1.0dB</t>
    <phoneticPr fontId="1" type="noConversion"/>
  </si>
  <si>
    <t>The volume of output channel 4 is decreased by 1.0dB</t>
    <phoneticPr fontId="1" type="noConversion"/>
  </si>
  <si>
    <t>The volume of output channel 5 is decreased by 1.0dB</t>
    <phoneticPr fontId="1" type="noConversion"/>
  </si>
  <si>
    <t>The volume of output channel 6 is decreased by 1.0dB</t>
    <phoneticPr fontId="1" type="noConversion"/>
  </si>
  <si>
    <t>The volume of output channel 7 is decreased by 1.0dB</t>
    <phoneticPr fontId="1" type="noConversion"/>
  </si>
  <si>
    <t>The volume of output channel 8 is decreased by 1.0dB</t>
    <phoneticPr fontId="1" type="noConversion"/>
  </si>
  <si>
    <t>Input channel 1 set the sensitivity to 12dBu</t>
    <phoneticPr fontId="1" type="noConversion"/>
  </si>
  <si>
    <t>Input channel 1 set the sensitivity to 6dBu</t>
    <phoneticPr fontId="1" type="noConversion"/>
  </si>
  <si>
    <t>Input channel 1 set the sensitivity to 0dBu</t>
    <phoneticPr fontId="1" type="noConversion"/>
  </si>
  <si>
    <t>Read the Line/Mic status of input channel 1</t>
    <phoneticPr fontId="1" type="noConversion"/>
  </si>
  <si>
    <t>7.1. Feedback inhibition settings</t>
    <phoneticPr fontId="1" type="noConversion"/>
  </si>
  <si>
    <t>Feedback inhibition level</t>
    <phoneticPr fontId="1" type="noConversion"/>
  </si>
  <si>
    <t>Close the input channel 1 state of feedback inhibition</t>
    <phoneticPr fontId="1" type="noConversion"/>
  </si>
  <si>
    <t>Close the input channel 2 state of feedback inhibition</t>
  </si>
  <si>
    <t>Close the input channel 3 state of feedback inhibition</t>
  </si>
  <si>
    <t>Close the input channel 4 state of feedback inhibition</t>
  </si>
  <si>
    <t>Set feedback inhibition level 2 for input channel 1</t>
    <phoneticPr fontId="1" type="noConversion"/>
  </si>
  <si>
    <t>Set feedback inhibition level 2 for input channel 2</t>
  </si>
  <si>
    <t>Set feedback inhibition level 2 for input channel 3</t>
  </si>
  <si>
    <t>Set feedback inhibition level 2 for input channel 4</t>
  </si>
  <si>
    <t>Route connected/disconne-cted</t>
    <phoneticPr fontId="1" type="noConversion"/>
  </si>
  <si>
    <t>Set input channel 1- output channel 1 on</t>
    <phoneticPr fontId="1" type="noConversion"/>
  </si>
  <si>
    <t>Set input channel 1- output channel 2 on</t>
  </si>
  <si>
    <t>Set input channel 1- output channel 3 on</t>
  </si>
  <si>
    <t>Set input channel 1- output channel 4 on</t>
  </si>
  <si>
    <t>Set input channel 1- output channel 5 on</t>
  </si>
  <si>
    <t>Set input channel 1- output channel 6 on</t>
  </si>
  <si>
    <t>Set input channel 1- output channel 7 on</t>
  </si>
  <si>
    <t>Set input channel 1- output channel 8 on</t>
  </si>
  <si>
    <t>Set input channel 1- output channel 1 off</t>
    <phoneticPr fontId="1" type="noConversion"/>
  </si>
  <si>
    <t>Set input channel 1- output channel 2 off</t>
  </si>
  <si>
    <t>Set input channel 1- output channel 3 off</t>
  </si>
  <si>
    <t>Set input channel 1- output channel 4 off</t>
  </si>
  <si>
    <t>Set input channel 1- output channel 5 off</t>
  </si>
  <si>
    <t>Set input channel 1- output channel 6 off</t>
  </si>
  <si>
    <t>Set input channel 1- output channel 7 off</t>
  </si>
  <si>
    <t>Set input channel 1- output channel 8 off</t>
  </si>
  <si>
    <r>
      <rPr>
        <b/>
        <sz val="16"/>
        <color theme="1"/>
        <rFont val="宋体"/>
        <family val="3"/>
        <charset val="134"/>
      </rPr>
      <t>Ⅰ</t>
    </r>
    <r>
      <rPr>
        <b/>
        <sz val="16"/>
        <color theme="1"/>
        <rFont val="Arial"/>
        <family val="2"/>
      </rPr>
      <t>.Interface parameter</t>
    </r>
    <phoneticPr fontId="1" type="noConversion"/>
  </si>
  <si>
    <r>
      <rPr>
        <b/>
        <sz val="16"/>
        <color theme="1"/>
        <rFont val="宋体"/>
        <family val="3"/>
        <charset val="134"/>
      </rPr>
      <t>Ⅱ</t>
    </r>
    <r>
      <rPr>
        <b/>
        <sz val="16"/>
        <color theme="1"/>
        <rFont val="Arial"/>
        <family val="2"/>
      </rPr>
      <t>.Protocol format</t>
    </r>
    <phoneticPr fontId="1" type="noConversion"/>
  </si>
  <si>
    <r>
      <rPr>
        <b/>
        <sz val="16"/>
        <color theme="1"/>
        <rFont val="宋体"/>
        <family val="3"/>
        <charset val="134"/>
      </rPr>
      <t>Ⅲ</t>
    </r>
    <r>
      <rPr>
        <b/>
        <sz val="16"/>
        <color theme="1"/>
        <rFont val="Arial"/>
        <family val="2"/>
      </rPr>
      <t>. Function description</t>
    </r>
    <phoneticPr fontId="1" type="noConversion"/>
  </si>
  <si>
    <r>
      <t xml:space="preserve">6.1. Phantom Power Settings </t>
    </r>
    <r>
      <rPr>
        <sz val="14"/>
        <color rgb="FFFF0000"/>
        <rFont val="Arial"/>
        <family val="2"/>
      </rPr>
      <t>(reserved, temporarily unused)</t>
    </r>
    <phoneticPr fontId="1" type="noConversion"/>
  </si>
  <si>
    <r>
      <t xml:space="preserve">6.2. Phantom power state reading </t>
    </r>
    <r>
      <rPr>
        <sz val="14"/>
        <color rgb="FFFF0000"/>
        <rFont val="Arial"/>
        <family val="2"/>
      </rPr>
      <t>(reserved, not used for now)</t>
    </r>
    <phoneticPr fontId="1" type="noConversion"/>
  </si>
  <si>
    <r>
      <t xml:space="preserve">7.1. Feedback inhibition level Settings </t>
    </r>
    <r>
      <rPr>
        <sz val="14"/>
        <color rgb="FFFF0000"/>
        <rFont val="Arial"/>
        <family val="2"/>
      </rPr>
      <t>(reserved, temporarily unused)</t>
    </r>
    <phoneticPr fontId="1" type="noConversion"/>
  </si>
  <si>
    <r>
      <t xml:space="preserve">7.2. Feedback inhibition state reading </t>
    </r>
    <r>
      <rPr>
        <sz val="14"/>
        <color rgb="FFFF0000"/>
        <rFont val="Arial"/>
        <family val="2"/>
      </rPr>
      <t>(reserved, temporarily not used)</t>
    </r>
    <phoneticPr fontId="1" type="noConversion"/>
  </si>
  <si>
    <r>
      <t xml:space="preserve">9. Camera position return </t>
    </r>
    <r>
      <rPr>
        <sz val="14"/>
        <color rgb="FFFF0000"/>
        <rFont val="Arial"/>
        <family val="2"/>
      </rPr>
      <t>(reserved, temporarily not used)</t>
    </r>
    <phoneticPr fontId="1" type="noConversion"/>
  </si>
  <si>
    <r>
      <t xml:space="preserve">15. Output all channel voltage/current/power detection value read </t>
    </r>
    <r>
      <rPr>
        <sz val="14"/>
        <color rgb="FFFF0000"/>
        <rFont val="Arial"/>
        <family val="2"/>
      </rPr>
      <t>(reserved, temporarily not used)</t>
    </r>
    <phoneticPr fontId="1" type="noConversion"/>
  </si>
  <si>
    <r>
      <t>16. Output all channel impedance detection value read</t>
    </r>
    <r>
      <rPr>
        <sz val="14"/>
        <color rgb="FFFF0000"/>
        <rFont val="Arial"/>
        <family val="2"/>
      </rPr>
      <t xml:space="preserve"> (reserved, temporarily not used)</t>
    </r>
    <phoneticPr fontId="1" type="noConversion"/>
  </si>
  <si>
    <t xml:space="preserve">0x28, the second low byte 0x00, the second high byte 0x00, and the highest byte 0x00 constitute 0x00000028, representing 4.0Ω. Note: If the return value is 9999.0, </t>
    <phoneticPr fontId="1" type="noConversion"/>
  </si>
  <si>
    <r>
      <t xml:space="preserve">18. Output all channel impedance abnormal state read </t>
    </r>
    <r>
      <rPr>
        <sz val="14"/>
        <color rgb="FFFF0000"/>
        <rFont val="Arial"/>
        <family val="2"/>
      </rPr>
      <t>(reserved, temporarily not used)</t>
    </r>
    <phoneticPr fontId="1" type="noConversion"/>
  </si>
  <si>
    <r>
      <t>Example</t>
    </r>
    <r>
      <rPr>
        <sz val="14"/>
        <color theme="1"/>
        <rFont val="宋体"/>
        <family val="2"/>
        <charset val="134"/>
      </rPr>
      <t>：</t>
    </r>
    <phoneticPr fontId="1" type="noConversion"/>
  </si>
  <si>
    <r>
      <t>Function bit</t>
    </r>
    <r>
      <rPr>
        <sz val="12"/>
        <color theme="1"/>
        <rFont val="宋体"/>
        <family val="2"/>
        <charset val="134"/>
      </rPr>
      <t>：</t>
    </r>
    <r>
      <rPr>
        <sz val="12"/>
        <color theme="1"/>
        <rFont val="Arial"/>
        <family val="2"/>
      </rPr>
      <t>0x02</t>
    </r>
  </si>
  <si>
    <r>
      <t>Function bit</t>
    </r>
    <r>
      <rPr>
        <sz val="12"/>
        <color theme="1"/>
        <rFont val="宋体"/>
        <family val="2"/>
        <charset val="134"/>
      </rPr>
      <t>：</t>
    </r>
    <r>
      <rPr>
        <sz val="12"/>
        <color theme="1"/>
        <rFont val="Arial"/>
        <family val="2"/>
      </rPr>
      <t>0x03</t>
    </r>
  </si>
  <si>
    <r>
      <t>Function bit</t>
    </r>
    <r>
      <rPr>
        <sz val="12"/>
        <color theme="1"/>
        <rFont val="宋体"/>
        <family val="2"/>
        <charset val="134"/>
      </rPr>
      <t>：</t>
    </r>
    <r>
      <rPr>
        <sz val="12"/>
        <color theme="1"/>
        <rFont val="Arial"/>
        <family val="2"/>
      </rPr>
      <t>0x04</t>
    </r>
  </si>
  <si>
    <r>
      <t>Function bit</t>
    </r>
    <r>
      <rPr>
        <sz val="12"/>
        <color theme="1"/>
        <rFont val="宋体"/>
        <family val="2"/>
        <charset val="134"/>
      </rPr>
      <t>：</t>
    </r>
    <r>
      <rPr>
        <sz val="12"/>
        <color theme="1"/>
        <rFont val="Arial"/>
        <family val="2"/>
      </rPr>
      <t>0x05</t>
    </r>
  </si>
  <si>
    <r>
      <t>Function bit</t>
    </r>
    <r>
      <rPr>
        <sz val="12"/>
        <color theme="1"/>
        <rFont val="宋体"/>
        <family val="2"/>
        <charset val="134"/>
      </rPr>
      <t>：</t>
    </r>
    <r>
      <rPr>
        <sz val="12"/>
        <color theme="1"/>
        <rFont val="Arial"/>
        <family val="2"/>
      </rPr>
      <t>0x06</t>
    </r>
  </si>
  <si>
    <r>
      <t>Function bit</t>
    </r>
    <r>
      <rPr>
        <sz val="12"/>
        <color theme="1"/>
        <rFont val="宋体"/>
        <family val="2"/>
        <charset val="134"/>
      </rPr>
      <t>：</t>
    </r>
    <r>
      <rPr>
        <sz val="12"/>
        <color theme="1"/>
        <rFont val="Arial"/>
        <family val="2"/>
      </rPr>
      <t>0x07</t>
    </r>
  </si>
  <si>
    <r>
      <t>Function bit</t>
    </r>
    <r>
      <rPr>
        <sz val="12"/>
        <color theme="1"/>
        <rFont val="宋体"/>
        <family val="2"/>
        <charset val="134"/>
      </rPr>
      <t>：</t>
    </r>
    <r>
      <rPr>
        <sz val="12"/>
        <color theme="1"/>
        <rFont val="Arial"/>
        <family val="2"/>
      </rPr>
      <t>0x08</t>
    </r>
  </si>
  <si>
    <r>
      <t>Function bit</t>
    </r>
    <r>
      <rPr>
        <sz val="12"/>
        <color theme="1"/>
        <rFont val="宋体"/>
        <family val="2"/>
        <charset val="134"/>
      </rPr>
      <t>：</t>
    </r>
    <r>
      <rPr>
        <sz val="12"/>
        <color theme="1"/>
        <rFont val="Arial"/>
        <family val="2"/>
      </rPr>
      <t>0x09</t>
    </r>
  </si>
  <si>
    <r>
      <t>Function bit</t>
    </r>
    <r>
      <rPr>
        <sz val="12"/>
        <color theme="1"/>
        <rFont val="宋体"/>
        <family val="2"/>
        <charset val="134"/>
      </rPr>
      <t>：</t>
    </r>
    <r>
      <rPr>
        <sz val="12"/>
        <color theme="1"/>
        <rFont val="Arial"/>
        <family val="2"/>
      </rPr>
      <t>0x0A</t>
    </r>
  </si>
</sst>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charset val="134"/>
      <scheme val="minor"/>
    </font>
    <font>
      <sz val="9"/>
      <name val="Calibri"/>
      <family val="2"/>
      <charset val="134"/>
      <scheme val="minor"/>
    </font>
    <font>
      <sz val="9"/>
      <color indexed="81"/>
      <name val="宋体"/>
      <family val="3"/>
      <charset val="134"/>
    </font>
    <font>
      <b/>
      <sz val="9"/>
      <color indexed="81"/>
      <name val="宋体"/>
      <family val="3"/>
      <charset val="134"/>
    </font>
    <font>
      <b/>
      <sz val="12"/>
      <color theme="1"/>
      <name val="Arial"/>
      <family val="2"/>
    </font>
    <font>
      <sz val="12"/>
      <color theme="1"/>
      <name val="Arial"/>
      <family val="2"/>
    </font>
    <font>
      <b/>
      <sz val="16"/>
      <color theme="1"/>
      <name val="Arial"/>
      <family val="2"/>
    </font>
    <font>
      <b/>
      <sz val="16"/>
      <color theme="1"/>
      <name val="宋体"/>
      <family val="3"/>
      <charset val="134"/>
    </font>
    <font>
      <sz val="14"/>
      <color theme="1"/>
      <name val="Arial"/>
      <family val="2"/>
    </font>
    <font>
      <sz val="14"/>
      <name val="Arial"/>
      <family val="2"/>
    </font>
    <font>
      <sz val="12"/>
      <name val="Arial"/>
      <family val="2"/>
    </font>
    <font>
      <sz val="12"/>
      <color rgb="FFFF0000"/>
      <name val="Arial"/>
      <family val="2"/>
    </font>
    <font>
      <sz val="14"/>
      <color rgb="FFFF0000"/>
      <name val="Arial"/>
      <family val="2"/>
    </font>
    <font>
      <strike/>
      <sz val="12"/>
      <color rgb="FFFF0000"/>
      <name val="Arial"/>
      <family val="2"/>
    </font>
    <font>
      <sz val="14"/>
      <color theme="1"/>
      <name val="宋体"/>
      <family val="2"/>
      <charset val="134"/>
    </font>
    <font>
      <sz val="11"/>
      <color theme="1"/>
      <name val="Arial"/>
      <family val="2"/>
    </font>
    <font>
      <sz val="16"/>
      <color theme="1"/>
      <name val="Arial"/>
      <family val="2"/>
    </font>
    <font>
      <sz val="11"/>
      <color rgb="FFFF0000"/>
      <name val="Arial"/>
      <family val="2"/>
    </font>
    <font>
      <strike/>
      <sz val="16"/>
      <color theme="1"/>
      <name val="Arial"/>
      <family val="2"/>
    </font>
    <font>
      <strike/>
      <sz val="11"/>
      <color theme="1"/>
      <name val="Arial"/>
      <family val="2"/>
    </font>
    <font>
      <strike/>
      <sz val="12"/>
      <color theme="1"/>
      <name val="Arial"/>
      <family val="2"/>
    </font>
    <font>
      <sz val="12"/>
      <color theme="1"/>
      <name val="宋体"/>
      <family val="2"/>
      <charset val="134"/>
    </font>
    <font>
      <strike/>
      <sz val="14"/>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5" fillId="0" borderId="1" xfId="0" applyFont="1" applyBorder="1" applyAlignment="1">
      <alignment horizontal="left" vertical="center"/>
    </xf>
    <xf numFmtId="49" fontId="5" fillId="0" borderId="0" xfId="0" applyNumberFormat="1" applyFont="1">
      <alignment vertical="center"/>
    </xf>
    <xf numFmtId="49" fontId="8" fillId="0" borderId="0" xfId="0" applyNumberFormat="1"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49" fontId="6" fillId="0" borderId="0" xfId="0" applyNumberFormat="1" applyFont="1">
      <alignment vertical="center"/>
    </xf>
    <xf numFmtId="0" fontId="5" fillId="0" borderId="1" xfId="0" applyFont="1" applyBorder="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5" fillId="0" borderId="2" xfId="0" applyFont="1" applyBorder="1" applyAlignment="1">
      <alignment horizontal="center" vertical="center" wrapText="1"/>
    </xf>
    <xf numFmtId="0" fontId="13" fillId="0" borderId="0" xfId="0" applyFont="1" applyAlignment="1">
      <alignment horizontal="left" vertical="center"/>
    </xf>
    <xf numFmtId="0" fontId="15" fillId="0" borderId="0" xfId="0" applyFont="1">
      <alignment vertical="center"/>
    </xf>
    <xf numFmtId="0" fontId="16" fillId="0" borderId="0" xfId="0" applyFont="1">
      <alignment vertical="center"/>
    </xf>
    <xf numFmtId="0" fontId="15" fillId="0" borderId="1" xfId="0" applyFont="1" applyBorder="1" applyAlignment="1">
      <alignment vertical="center" wrapText="1"/>
    </xf>
    <xf numFmtId="0" fontId="15" fillId="0" borderId="1" xfId="0" applyFont="1" applyBorder="1">
      <alignment vertical="center"/>
    </xf>
    <xf numFmtId="0" fontId="17" fillId="0" borderId="1" xfId="0" applyFont="1" applyBorder="1">
      <alignment vertical="center"/>
    </xf>
    <xf numFmtId="0" fontId="17" fillId="0" borderId="1" xfId="0" applyFont="1" applyBorder="1" applyAlignment="1">
      <alignment vertical="center" wrapText="1"/>
    </xf>
    <xf numFmtId="0" fontId="18" fillId="0" borderId="0" xfId="0" applyFont="1">
      <alignment vertical="center"/>
    </xf>
    <xf numFmtId="0" fontId="19" fillId="0" borderId="0" xfId="0" applyFont="1">
      <alignment vertical="center"/>
    </xf>
    <xf numFmtId="0" fontId="20" fillId="0" borderId="0" xfId="0" applyFont="1">
      <alignment vertical="center"/>
    </xf>
    <xf numFmtId="0" fontId="19" fillId="0" borderId="1" xfId="0" applyFont="1" applyBorder="1">
      <alignment vertical="center"/>
    </xf>
    <xf numFmtId="0" fontId="15" fillId="0" borderId="0" xfId="0" applyFont="1" applyAlignment="1">
      <alignment vertical="center" wrapText="1"/>
    </xf>
    <xf numFmtId="0" fontId="15" fillId="2" borderId="0" xfId="0" applyFont="1" applyFill="1">
      <alignment vertical="center"/>
    </xf>
    <xf numFmtId="0" fontId="15" fillId="3" borderId="0" xfId="0" applyFont="1" applyFill="1">
      <alignment vertical="center"/>
    </xf>
    <xf numFmtId="49" fontId="15" fillId="0" borderId="0" xfId="0" applyNumberFormat="1" applyFont="1">
      <alignment vertical="center"/>
    </xf>
    <xf numFmtId="0" fontId="17" fillId="0" borderId="0" xfId="0" applyFont="1">
      <alignment vertical="center"/>
    </xf>
    <xf numFmtId="0" fontId="22" fillId="0" borderId="0" xfId="0" applyFont="1">
      <alignment vertical="center"/>
    </xf>
    <xf numFmtId="0" fontId="5" fillId="0" borderId="3" xfId="0"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left" vertical="center" wrapText="1"/>
    </xf>
    <xf numFmtId="0" fontId="15" fillId="0" borderId="4" xfId="0" applyFont="1" applyBorder="1">
      <alignment vertical="center"/>
    </xf>
    <xf numFmtId="0" fontId="15" fillId="0" borderId="5" xfId="0" applyFont="1" applyBorder="1">
      <alignmen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C1:T664"/>
  <sheetViews>
    <sheetView showGridLines="0" tabSelected="1" view="pageBreakPreview" zoomScale="70" zoomScaleSheetLayoutView="70" workbookViewId="0">
      <selection activeCell="G27" sqref="G27"/>
    </sheetView>
  </sheetViews>
  <sheetFormatPr defaultColWidth="9" defaultRowHeight="15"/>
  <cols>
    <col min="1" max="1" width="4.42578125" style="2" customWidth="1"/>
    <col min="2" max="2" width="3.42578125" style="2" customWidth="1"/>
    <col min="3" max="3" width="9.42578125" style="2" customWidth="1"/>
    <col min="4" max="6" width="9" style="2"/>
    <col min="7" max="7" width="11.42578125" style="2" customWidth="1"/>
    <col min="8" max="8" width="9.85546875" style="2" customWidth="1"/>
    <col min="9" max="9" width="10.42578125" style="2" customWidth="1"/>
    <col min="10" max="10" width="9.85546875" style="2" customWidth="1"/>
    <col min="11" max="11" width="12.5703125" style="2" customWidth="1"/>
    <col min="12" max="13" width="12.42578125" style="2" customWidth="1"/>
    <col min="14" max="14" width="12" style="2" customWidth="1"/>
    <col min="15" max="15" width="11.42578125" style="2" customWidth="1"/>
    <col min="16" max="16" width="11.7109375" style="2" customWidth="1"/>
    <col min="17" max="17" width="11.85546875" style="2" customWidth="1"/>
    <col min="18" max="18" width="12.42578125" style="2" customWidth="1"/>
    <col min="19" max="19" width="11.42578125" style="2" customWidth="1"/>
    <col min="20" max="16384" width="9" style="2"/>
  </cols>
  <sheetData>
    <row r="1" spans="3:3" ht="39.75" customHeight="1">
      <c r="C1" s="1" t="s">
        <v>295</v>
      </c>
    </row>
    <row r="2" spans="3:3" ht="20.25">
      <c r="C2" s="3" t="s">
        <v>813</v>
      </c>
    </row>
    <row r="3" spans="3:3" ht="18">
      <c r="C3" s="4" t="s">
        <v>248</v>
      </c>
    </row>
    <row r="4" spans="3:3">
      <c r="C4" s="2" t="s">
        <v>296</v>
      </c>
    </row>
    <row r="5" spans="3:3">
      <c r="C5" s="2" t="s">
        <v>297</v>
      </c>
    </row>
    <row r="6" spans="3:3">
      <c r="C6" s="2" t="s">
        <v>298</v>
      </c>
    </row>
    <row r="7" spans="3:3">
      <c r="C7" s="2" t="s">
        <v>299</v>
      </c>
    </row>
    <row r="8" spans="3:3">
      <c r="C8" s="2" t="s">
        <v>300</v>
      </c>
    </row>
    <row r="10" spans="3:3" ht="18">
      <c r="C10" s="5" t="s">
        <v>249</v>
      </c>
    </row>
    <row r="11" spans="3:3">
      <c r="C11" s="6" t="s">
        <v>301</v>
      </c>
    </row>
    <row r="12" spans="3:3">
      <c r="C12" s="6" t="s">
        <v>302</v>
      </c>
    </row>
    <row r="13" spans="3:3">
      <c r="C13" s="6" t="s">
        <v>303</v>
      </c>
    </row>
    <row r="14" spans="3:3">
      <c r="C14" s="6" t="s">
        <v>300</v>
      </c>
    </row>
    <row r="16" spans="3:3" ht="20.25">
      <c r="C16" s="3" t="s">
        <v>814</v>
      </c>
    </row>
    <row r="17" spans="3:15" ht="18">
      <c r="C17" s="4" t="s">
        <v>304</v>
      </c>
    </row>
    <row r="18" spans="3:15">
      <c r="C18" s="7">
        <v>1</v>
      </c>
      <c r="D18" s="7">
        <v>2</v>
      </c>
      <c r="E18" s="7">
        <v>3</v>
      </c>
      <c r="F18" s="7">
        <v>4</v>
      </c>
      <c r="G18" s="7">
        <v>5</v>
      </c>
      <c r="H18" s="7">
        <v>6</v>
      </c>
      <c r="I18" s="7">
        <v>7</v>
      </c>
      <c r="J18" s="7">
        <v>8</v>
      </c>
      <c r="K18" s="7">
        <v>9</v>
      </c>
      <c r="L18" s="7">
        <v>10</v>
      </c>
      <c r="M18" s="7" t="s">
        <v>6</v>
      </c>
      <c r="N18" s="7">
        <v>11</v>
      </c>
      <c r="O18" s="7">
        <v>12</v>
      </c>
    </row>
    <row r="19" spans="3:15" s="9" customFormat="1" ht="30">
      <c r="C19" s="38" t="s">
        <v>250</v>
      </c>
      <c r="D19" s="38"/>
      <c r="E19" s="38"/>
      <c r="F19" s="38"/>
      <c r="G19" s="8" t="s">
        <v>7</v>
      </c>
      <c r="H19" s="8" t="s">
        <v>251</v>
      </c>
      <c r="I19" s="8" t="s">
        <v>252</v>
      </c>
      <c r="J19" s="8" t="s">
        <v>253</v>
      </c>
      <c r="K19" s="8" t="s">
        <v>254</v>
      </c>
      <c r="L19" s="8" t="s">
        <v>255</v>
      </c>
      <c r="M19" s="8" t="s">
        <v>6</v>
      </c>
      <c r="N19" s="8" t="s">
        <v>256</v>
      </c>
      <c r="O19" s="8" t="s">
        <v>257</v>
      </c>
    </row>
    <row r="20" spans="3:15">
      <c r="C20" s="10" t="s">
        <v>8</v>
      </c>
      <c r="D20" s="10" t="s">
        <v>9</v>
      </c>
      <c r="E20" s="10" t="s">
        <v>10</v>
      </c>
      <c r="F20" s="10" t="s">
        <v>11</v>
      </c>
      <c r="G20" s="10" t="s">
        <v>24</v>
      </c>
      <c r="H20" s="10" t="s">
        <v>26</v>
      </c>
      <c r="I20" s="10" t="s">
        <v>12</v>
      </c>
      <c r="J20" s="10" t="s">
        <v>13</v>
      </c>
      <c r="K20" s="10" t="s">
        <v>13</v>
      </c>
      <c r="L20" s="10" t="s">
        <v>13</v>
      </c>
      <c r="M20" s="7" t="s">
        <v>6</v>
      </c>
      <c r="N20" s="10" t="s">
        <v>13</v>
      </c>
      <c r="O20" s="10" t="s">
        <v>23</v>
      </c>
    </row>
    <row r="21" spans="3:15">
      <c r="C21" s="11" t="s">
        <v>305</v>
      </c>
    </row>
    <row r="22" spans="3:15">
      <c r="C22" s="11" t="s">
        <v>306</v>
      </c>
    </row>
    <row r="23" spans="3:15">
      <c r="C23" s="11" t="s">
        <v>712</v>
      </c>
    </row>
    <row r="24" spans="3:15">
      <c r="C24" s="11" t="s">
        <v>307</v>
      </c>
    </row>
    <row r="25" spans="3:15">
      <c r="C25" s="11" t="s">
        <v>308</v>
      </c>
    </row>
    <row r="26" spans="3:15">
      <c r="C26" s="11" t="s">
        <v>309</v>
      </c>
    </row>
    <row r="27" spans="3:15">
      <c r="C27" s="11" t="s">
        <v>310</v>
      </c>
    </row>
    <row r="28" spans="3:15">
      <c r="C28" s="11"/>
    </row>
    <row r="29" spans="3:15" ht="18">
      <c r="C29" s="12" t="s">
        <v>261</v>
      </c>
    </row>
    <row r="30" spans="3:15">
      <c r="C30" s="11" t="s">
        <v>713</v>
      </c>
    </row>
    <row r="31" spans="3:15">
      <c r="C31" s="7">
        <v>1</v>
      </c>
    </row>
    <row r="32" spans="3:15">
      <c r="C32" s="7" t="s">
        <v>259</v>
      </c>
    </row>
    <row r="33" spans="3:15">
      <c r="C33" s="10" t="s">
        <v>22</v>
      </c>
    </row>
    <row r="34" spans="3:15">
      <c r="C34" s="13" t="s">
        <v>311</v>
      </c>
    </row>
    <row r="35" spans="3:15">
      <c r="C35" s="13"/>
    </row>
    <row r="36" spans="3:15">
      <c r="C36" s="11" t="s">
        <v>714</v>
      </c>
    </row>
    <row r="37" spans="3:15">
      <c r="C37" s="11" t="s">
        <v>312</v>
      </c>
    </row>
    <row r="38" spans="3:15">
      <c r="C38" s="7">
        <v>1</v>
      </c>
      <c r="D38" s="7">
        <v>2</v>
      </c>
      <c r="E38" s="7">
        <v>3</v>
      </c>
      <c r="F38" s="7">
        <v>4</v>
      </c>
      <c r="G38" s="7">
        <v>5</v>
      </c>
      <c r="H38" s="7">
        <v>6</v>
      </c>
      <c r="I38" s="7">
        <v>7</v>
      </c>
      <c r="J38" s="7">
        <v>8</v>
      </c>
      <c r="K38" s="7">
        <v>9</v>
      </c>
      <c r="L38" s="7">
        <v>10</v>
      </c>
      <c r="M38" s="7" t="s">
        <v>6</v>
      </c>
      <c r="N38" s="7">
        <v>11</v>
      </c>
      <c r="O38" s="7">
        <v>12</v>
      </c>
    </row>
    <row r="39" spans="3:15" ht="30">
      <c r="C39" s="39" t="s">
        <v>250</v>
      </c>
      <c r="D39" s="39"/>
      <c r="E39" s="39"/>
      <c r="F39" s="39"/>
      <c r="G39" s="7" t="s">
        <v>7</v>
      </c>
      <c r="H39" s="8" t="s">
        <v>251</v>
      </c>
      <c r="I39" s="8" t="s">
        <v>252</v>
      </c>
      <c r="J39" s="8" t="s">
        <v>253</v>
      </c>
      <c r="K39" s="8" t="s">
        <v>254</v>
      </c>
      <c r="L39" s="8" t="s">
        <v>255</v>
      </c>
      <c r="M39" s="8" t="s">
        <v>6</v>
      </c>
      <c r="N39" s="8" t="s">
        <v>256</v>
      </c>
      <c r="O39" s="8" t="s">
        <v>257</v>
      </c>
    </row>
    <row r="40" spans="3:15">
      <c r="C40" s="10" t="s">
        <v>8</v>
      </c>
      <c r="D40" s="10" t="s">
        <v>1</v>
      </c>
      <c r="E40" s="10" t="s">
        <v>2</v>
      </c>
      <c r="F40" s="10" t="s">
        <v>0</v>
      </c>
      <c r="G40" s="10" t="s">
        <v>12</v>
      </c>
      <c r="H40" s="10" t="s">
        <v>27</v>
      </c>
      <c r="I40" s="10" t="s">
        <v>12</v>
      </c>
      <c r="J40" s="10" t="s">
        <v>13</v>
      </c>
      <c r="K40" s="10" t="s">
        <v>13</v>
      </c>
      <c r="L40" s="10" t="s">
        <v>13</v>
      </c>
      <c r="M40" s="7" t="s">
        <v>6</v>
      </c>
      <c r="N40" s="10" t="s">
        <v>13</v>
      </c>
      <c r="O40" s="10" t="s">
        <v>23</v>
      </c>
    </row>
    <row r="41" spans="3:15">
      <c r="C41" s="13" t="s">
        <v>715</v>
      </c>
      <c r="D41" s="13"/>
      <c r="E41" s="13"/>
      <c r="F41" s="13"/>
      <c r="G41" s="13"/>
      <c r="H41" s="13"/>
      <c r="I41" s="13"/>
      <c r="J41" s="13"/>
      <c r="K41" s="13"/>
      <c r="L41" s="13"/>
      <c r="M41" s="14"/>
      <c r="N41" s="13"/>
      <c r="O41" s="13"/>
    </row>
    <row r="42" spans="3:15">
      <c r="C42" s="13"/>
      <c r="D42" s="13"/>
      <c r="E42" s="13"/>
      <c r="F42" s="13"/>
      <c r="G42" s="13"/>
      <c r="H42" s="13"/>
      <c r="I42" s="13"/>
      <c r="J42" s="13"/>
      <c r="K42" s="13"/>
      <c r="L42" s="13"/>
      <c r="M42" s="14"/>
      <c r="N42" s="13"/>
      <c r="O42" s="13"/>
    </row>
    <row r="43" spans="3:15">
      <c r="C43" s="11" t="s">
        <v>313</v>
      </c>
      <c r="D43" s="13"/>
      <c r="E43" s="13"/>
      <c r="F43" s="13"/>
      <c r="G43" s="13"/>
      <c r="H43" s="13"/>
      <c r="I43" s="13"/>
      <c r="J43" s="13"/>
      <c r="K43" s="13"/>
      <c r="L43" s="13"/>
      <c r="M43" s="14"/>
      <c r="N43" s="13"/>
      <c r="O43" s="13"/>
    </row>
    <row r="44" spans="3:15">
      <c r="C44" s="7">
        <v>1</v>
      </c>
      <c r="G44" s="13"/>
      <c r="H44" s="13"/>
      <c r="I44" s="13"/>
      <c r="J44" s="13"/>
      <c r="K44" s="13"/>
      <c r="L44" s="13"/>
      <c r="M44" s="14"/>
      <c r="N44" s="13"/>
      <c r="O44" s="13"/>
    </row>
    <row r="45" spans="3:15">
      <c r="C45" s="7" t="s">
        <v>259</v>
      </c>
      <c r="G45" s="13"/>
      <c r="H45" s="13"/>
      <c r="I45" s="13"/>
      <c r="J45" s="13"/>
      <c r="K45" s="13"/>
      <c r="L45" s="13"/>
      <c r="M45" s="14"/>
      <c r="N45" s="13"/>
      <c r="O45" s="13"/>
    </row>
    <row r="46" spans="3:15">
      <c r="C46" s="10" t="s">
        <v>4</v>
      </c>
      <c r="G46" s="13"/>
      <c r="H46" s="13"/>
      <c r="I46" s="13"/>
      <c r="J46" s="13"/>
      <c r="K46" s="13"/>
      <c r="L46" s="13"/>
      <c r="M46" s="14"/>
      <c r="N46" s="13"/>
      <c r="O46" s="13"/>
    </row>
    <row r="47" spans="3:15">
      <c r="C47" s="13" t="s">
        <v>314</v>
      </c>
      <c r="G47" s="13"/>
      <c r="H47" s="13"/>
      <c r="I47" s="13"/>
      <c r="J47" s="13"/>
      <c r="K47" s="13"/>
      <c r="L47" s="13"/>
      <c r="M47" s="14"/>
      <c r="N47" s="13"/>
      <c r="O47" s="13"/>
    </row>
    <row r="48" spans="3:15">
      <c r="C48" s="13"/>
    </row>
    <row r="49" spans="3:12" ht="20.25">
      <c r="C49" s="15" t="s">
        <v>815</v>
      </c>
    </row>
    <row r="50" spans="3:12" ht="18">
      <c r="C50" s="12" t="s">
        <v>262</v>
      </c>
    </row>
    <row r="51" spans="3:12">
      <c r="C51" s="11" t="s">
        <v>315</v>
      </c>
    </row>
    <row r="52" spans="3:12">
      <c r="C52" s="7">
        <v>1</v>
      </c>
      <c r="D52" s="7">
        <v>2</v>
      </c>
      <c r="E52" s="7">
        <v>3</v>
      </c>
      <c r="F52" s="7">
        <v>4</v>
      </c>
      <c r="G52" s="7">
        <v>5</v>
      </c>
      <c r="H52" s="7">
        <v>6</v>
      </c>
      <c r="I52" s="7">
        <v>7</v>
      </c>
      <c r="J52" s="7">
        <v>8</v>
      </c>
      <c r="K52" s="7">
        <v>9</v>
      </c>
      <c r="L52" s="7">
        <v>10</v>
      </c>
    </row>
    <row r="53" spans="3:12" ht="30">
      <c r="C53" s="39" t="s">
        <v>250</v>
      </c>
      <c r="D53" s="39"/>
      <c r="E53" s="39"/>
      <c r="F53" s="39"/>
      <c r="G53" s="7" t="s">
        <v>7</v>
      </c>
      <c r="H53" s="8" t="s">
        <v>251</v>
      </c>
      <c r="I53" s="8" t="s">
        <v>252</v>
      </c>
      <c r="J53" s="8" t="s">
        <v>253</v>
      </c>
      <c r="K53" s="8" t="s">
        <v>264</v>
      </c>
      <c r="L53" s="8" t="s">
        <v>257</v>
      </c>
    </row>
    <row r="54" spans="3:12">
      <c r="C54" s="10" t="s">
        <v>8</v>
      </c>
      <c r="D54" s="10" t="s">
        <v>9</v>
      </c>
      <c r="E54" s="10" t="s">
        <v>10</v>
      </c>
      <c r="F54" s="10" t="s">
        <v>11</v>
      </c>
      <c r="G54" s="10" t="s">
        <v>24</v>
      </c>
      <c r="H54" s="10" t="s">
        <v>26</v>
      </c>
      <c r="I54" s="10" t="s">
        <v>14</v>
      </c>
      <c r="J54" s="10" t="s">
        <v>15</v>
      </c>
      <c r="K54" s="10" t="s">
        <v>244</v>
      </c>
      <c r="L54" s="10" t="s">
        <v>23</v>
      </c>
    </row>
    <row r="55" spans="3:12">
      <c r="C55" s="13" t="s">
        <v>333</v>
      </c>
      <c r="D55" s="13"/>
      <c r="E55" s="13"/>
      <c r="F55" s="13"/>
      <c r="G55" s="13"/>
      <c r="H55" s="13"/>
      <c r="I55" s="13"/>
      <c r="J55" s="13"/>
      <c r="K55" s="13"/>
      <c r="L55" s="13"/>
    </row>
    <row r="56" spans="3:12">
      <c r="C56" s="13" t="s">
        <v>316</v>
      </c>
      <c r="D56" s="13"/>
      <c r="E56" s="13"/>
      <c r="F56" s="13"/>
      <c r="G56" s="13"/>
      <c r="H56" s="13"/>
      <c r="I56" s="13"/>
      <c r="J56" s="13"/>
      <c r="K56" s="13"/>
      <c r="L56" s="13"/>
    </row>
    <row r="57" spans="3:12">
      <c r="C57" s="13" t="s">
        <v>317</v>
      </c>
      <c r="D57" s="13"/>
      <c r="E57" s="13"/>
      <c r="F57" s="13"/>
      <c r="G57" s="13"/>
      <c r="H57" s="13"/>
      <c r="I57" s="13"/>
      <c r="J57" s="13"/>
      <c r="K57" s="13"/>
      <c r="L57" s="13"/>
    </row>
    <row r="58" spans="3:12">
      <c r="C58" s="13" t="s">
        <v>265</v>
      </c>
      <c r="D58" s="13"/>
      <c r="E58" s="13"/>
      <c r="F58" s="13"/>
      <c r="G58" s="13"/>
      <c r="H58" s="13"/>
      <c r="I58" s="13"/>
      <c r="J58" s="13"/>
      <c r="K58" s="13"/>
      <c r="L58" s="13"/>
    </row>
    <row r="59" spans="3:12">
      <c r="C59" s="13"/>
      <c r="D59" s="13"/>
      <c r="E59" s="13"/>
      <c r="F59" s="13"/>
      <c r="G59" s="13"/>
      <c r="H59" s="13"/>
      <c r="I59" s="13"/>
      <c r="J59" s="13"/>
      <c r="K59" s="13"/>
      <c r="L59" s="13"/>
    </row>
    <row r="60" spans="3:12">
      <c r="C60" s="13" t="s">
        <v>318</v>
      </c>
      <c r="D60" s="13"/>
      <c r="E60" s="13"/>
      <c r="F60" s="13"/>
      <c r="G60" s="13"/>
      <c r="H60" s="13"/>
      <c r="I60" s="13"/>
      <c r="J60" s="13"/>
      <c r="K60" s="13"/>
      <c r="L60" s="13"/>
    </row>
    <row r="61" spans="3:12">
      <c r="C61" s="7">
        <v>1</v>
      </c>
    </row>
    <row r="62" spans="3:12">
      <c r="C62" s="7" t="s">
        <v>259</v>
      </c>
    </row>
    <row r="63" spans="3:12">
      <c r="C63" s="10" t="s">
        <v>5</v>
      </c>
    </row>
    <row r="64" spans="3:12">
      <c r="C64" s="13" t="s">
        <v>319</v>
      </c>
    </row>
    <row r="65" spans="3:12">
      <c r="C65" s="13"/>
      <c r="D65" s="13"/>
      <c r="E65" s="13"/>
      <c r="F65" s="13"/>
      <c r="G65" s="13"/>
      <c r="H65" s="13"/>
      <c r="I65" s="13"/>
      <c r="J65" s="13"/>
      <c r="K65" s="13"/>
      <c r="L65" s="13"/>
    </row>
    <row r="66" spans="3:12" ht="18">
      <c r="C66" s="12" t="s">
        <v>266</v>
      </c>
    </row>
    <row r="67" spans="3:12">
      <c r="C67" s="11" t="s">
        <v>315</v>
      </c>
    </row>
    <row r="68" spans="3:12">
      <c r="C68" s="7">
        <v>1</v>
      </c>
      <c r="D68" s="7">
        <v>2</v>
      </c>
      <c r="E68" s="7">
        <v>3</v>
      </c>
      <c r="F68" s="7">
        <v>4</v>
      </c>
      <c r="G68" s="7">
        <v>5</v>
      </c>
      <c r="H68" s="7">
        <v>6</v>
      </c>
      <c r="I68" s="7">
        <v>7</v>
      </c>
      <c r="J68" s="7">
        <v>8</v>
      </c>
      <c r="K68" s="7">
        <v>8</v>
      </c>
    </row>
    <row r="69" spans="3:12" ht="30">
      <c r="C69" s="39" t="s">
        <v>250</v>
      </c>
      <c r="D69" s="39"/>
      <c r="E69" s="39"/>
      <c r="F69" s="39"/>
      <c r="G69" s="7" t="s">
        <v>7</v>
      </c>
      <c r="H69" s="8" t="s">
        <v>251</v>
      </c>
      <c r="I69" s="8" t="s">
        <v>252</v>
      </c>
      <c r="J69" s="8" t="s">
        <v>253</v>
      </c>
      <c r="K69" s="8" t="s">
        <v>257</v>
      </c>
    </row>
    <row r="70" spans="3:12">
      <c r="C70" s="10" t="s">
        <v>8</v>
      </c>
      <c r="D70" s="10" t="s">
        <v>1</v>
      </c>
      <c r="E70" s="10" t="s">
        <v>2</v>
      </c>
      <c r="F70" s="10" t="s">
        <v>0</v>
      </c>
      <c r="G70" s="10" t="s">
        <v>24</v>
      </c>
      <c r="H70" s="10" t="s">
        <v>27</v>
      </c>
      <c r="I70" s="10" t="s">
        <v>14</v>
      </c>
      <c r="J70" s="10" t="s">
        <v>3</v>
      </c>
      <c r="K70" s="10" t="s">
        <v>23</v>
      </c>
    </row>
    <row r="71" spans="3:12">
      <c r="C71" s="13" t="s">
        <v>320</v>
      </c>
      <c r="D71" s="13"/>
      <c r="E71" s="13"/>
      <c r="F71" s="13"/>
      <c r="G71" s="13"/>
      <c r="H71" s="13"/>
      <c r="I71" s="13"/>
      <c r="J71" s="13"/>
      <c r="K71" s="13"/>
      <c r="L71" s="13"/>
    </row>
    <row r="72" spans="3:12">
      <c r="C72" s="13"/>
      <c r="D72" s="13"/>
      <c r="E72" s="13"/>
      <c r="F72" s="13"/>
      <c r="G72" s="13"/>
      <c r="H72" s="13"/>
      <c r="I72" s="13"/>
      <c r="J72" s="13"/>
      <c r="K72" s="13"/>
      <c r="L72" s="13"/>
    </row>
    <row r="73" spans="3:12">
      <c r="C73" s="13" t="s">
        <v>321</v>
      </c>
      <c r="D73" s="13"/>
      <c r="E73" s="13"/>
      <c r="F73" s="13"/>
      <c r="G73" s="13"/>
      <c r="H73" s="13"/>
      <c r="I73" s="13"/>
      <c r="J73" s="13"/>
      <c r="K73" s="13"/>
      <c r="L73" s="13"/>
    </row>
    <row r="74" spans="3:12">
      <c r="C74" s="7">
        <v>1</v>
      </c>
      <c r="D74" s="7">
        <v>2</v>
      </c>
      <c r="E74" s="7">
        <v>3</v>
      </c>
      <c r="F74" s="7">
        <v>4</v>
      </c>
      <c r="G74" s="7">
        <v>5</v>
      </c>
      <c r="H74" s="7">
        <v>6</v>
      </c>
      <c r="I74" s="7">
        <v>7</v>
      </c>
      <c r="J74" s="7">
        <v>8</v>
      </c>
      <c r="K74" s="7">
        <v>9</v>
      </c>
      <c r="L74" s="7">
        <v>10</v>
      </c>
    </row>
    <row r="75" spans="3:12" ht="30">
      <c r="C75" s="39" t="s">
        <v>250</v>
      </c>
      <c r="D75" s="39"/>
      <c r="E75" s="39"/>
      <c r="F75" s="39"/>
      <c r="G75" s="7" t="s">
        <v>7</v>
      </c>
      <c r="H75" s="8" t="s">
        <v>251</v>
      </c>
      <c r="I75" s="8" t="s">
        <v>252</v>
      </c>
      <c r="J75" s="8" t="s">
        <v>253</v>
      </c>
      <c r="K75" s="8" t="s">
        <v>264</v>
      </c>
      <c r="L75" s="8" t="s">
        <v>257</v>
      </c>
    </row>
    <row r="76" spans="3:12">
      <c r="C76" s="10" t="s">
        <v>8</v>
      </c>
      <c r="D76" s="10" t="s">
        <v>1</v>
      </c>
      <c r="E76" s="10" t="s">
        <v>2</v>
      </c>
      <c r="F76" s="10" t="s">
        <v>0</v>
      </c>
      <c r="G76" s="10" t="s">
        <v>24</v>
      </c>
      <c r="H76" s="10" t="s">
        <v>27</v>
      </c>
      <c r="I76" s="10" t="s">
        <v>14</v>
      </c>
      <c r="J76" s="10" t="s">
        <v>4</v>
      </c>
      <c r="K76" s="10" t="s">
        <v>247</v>
      </c>
      <c r="L76" s="10" t="s">
        <v>23</v>
      </c>
    </row>
    <row r="77" spans="3:12">
      <c r="C77" s="13" t="s">
        <v>320</v>
      </c>
      <c r="D77" s="13"/>
      <c r="E77" s="13"/>
      <c r="F77" s="13"/>
      <c r="G77" s="13"/>
      <c r="H77" s="13"/>
      <c r="I77" s="13"/>
      <c r="J77" s="13"/>
      <c r="K77" s="13"/>
      <c r="L77" s="13"/>
    </row>
    <row r="78" spans="3:12">
      <c r="C78" s="13" t="s">
        <v>322</v>
      </c>
      <c r="D78" s="13"/>
      <c r="E78" s="13"/>
      <c r="F78" s="13"/>
      <c r="G78" s="13"/>
      <c r="H78" s="13"/>
      <c r="I78" s="13"/>
      <c r="J78" s="13"/>
      <c r="K78" s="13"/>
      <c r="L78" s="13"/>
    </row>
    <row r="79" spans="3:12">
      <c r="C79" s="13" t="s">
        <v>323</v>
      </c>
      <c r="D79" s="13"/>
      <c r="E79" s="13"/>
      <c r="F79" s="13"/>
      <c r="G79" s="13"/>
      <c r="H79" s="13"/>
      <c r="I79" s="13"/>
      <c r="J79" s="13"/>
      <c r="K79" s="13"/>
      <c r="L79" s="13"/>
    </row>
    <row r="80" spans="3:12">
      <c r="C80" s="11"/>
    </row>
    <row r="81" spans="3:14" ht="18">
      <c r="C81" s="12" t="s">
        <v>267</v>
      </c>
    </row>
    <row r="82" spans="3:14">
      <c r="C82" s="11" t="s">
        <v>324</v>
      </c>
    </row>
    <row r="83" spans="3:14">
      <c r="C83" s="7">
        <v>1</v>
      </c>
      <c r="D83" s="7">
        <v>2</v>
      </c>
      <c r="E83" s="7">
        <v>3</v>
      </c>
      <c r="F83" s="7">
        <v>4</v>
      </c>
      <c r="G83" s="7">
        <v>5</v>
      </c>
      <c r="H83" s="7">
        <v>6</v>
      </c>
      <c r="I83" s="7">
        <v>7</v>
      </c>
      <c r="J83" s="7">
        <v>8</v>
      </c>
      <c r="K83" s="7">
        <v>9</v>
      </c>
      <c r="L83" s="7">
        <v>10</v>
      </c>
      <c r="M83" s="7">
        <v>11</v>
      </c>
      <c r="N83" s="7">
        <v>12</v>
      </c>
    </row>
    <row r="84" spans="3:14" ht="30">
      <c r="C84" s="39" t="s">
        <v>250</v>
      </c>
      <c r="D84" s="39"/>
      <c r="E84" s="39"/>
      <c r="F84" s="39"/>
      <c r="G84" s="7" t="s">
        <v>7</v>
      </c>
      <c r="H84" s="8" t="s">
        <v>251</v>
      </c>
      <c r="I84" s="8" t="s">
        <v>252</v>
      </c>
      <c r="J84" s="8" t="s">
        <v>253</v>
      </c>
      <c r="K84" s="8" t="s">
        <v>284</v>
      </c>
      <c r="L84" s="8" t="s">
        <v>269</v>
      </c>
      <c r="M84" s="8" t="s">
        <v>270</v>
      </c>
      <c r="N84" s="8" t="s">
        <v>257</v>
      </c>
    </row>
    <row r="85" spans="3:14" ht="45" customHeight="1">
      <c r="C85" s="10" t="s">
        <v>8</v>
      </c>
      <c r="D85" s="10" t="s">
        <v>9</v>
      </c>
      <c r="E85" s="10" t="s">
        <v>10</v>
      </c>
      <c r="F85" s="10" t="s">
        <v>11</v>
      </c>
      <c r="G85" s="10" t="s">
        <v>24</v>
      </c>
      <c r="H85" s="10" t="s">
        <v>26</v>
      </c>
      <c r="I85" s="10" t="s">
        <v>17</v>
      </c>
      <c r="J85" s="10" t="s">
        <v>17</v>
      </c>
      <c r="K85" s="10" t="s">
        <v>37</v>
      </c>
      <c r="L85" s="16" t="s">
        <v>137</v>
      </c>
      <c r="M85" s="10" t="s">
        <v>19</v>
      </c>
      <c r="N85" s="10" t="s">
        <v>23</v>
      </c>
    </row>
    <row r="86" spans="3:14">
      <c r="C86" s="13" t="s">
        <v>333</v>
      </c>
      <c r="D86" s="13"/>
      <c r="E86" s="13"/>
      <c r="F86" s="13"/>
      <c r="G86" s="13"/>
      <c r="H86" s="13"/>
      <c r="I86" s="13"/>
      <c r="J86" s="13"/>
      <c r="K86" s="13"/>
      <c r="L86" s="13"/>
      <c r="M86" s="13"/>
    </row>
    <row r="87" spans="3:14">
      <c r="C87" s="13" t="s">
        <v>325</v>
      </c>
      <c r="D87" s="13"/>
      <c r="E87" s="13"/>
      <c r="F87" s="13"/>
      <c r="G87" s="13"/>
      <c r="H87" s="13"/>
      <c r="I87" s="13"/>
      <c r="J87" s="13"/>
      <c r="K87" s="13"/>
      <c r="L87" s="13"/>
    </row>
    <row r="88" spans="3:14">
      <c r="C88" s="13" t="s">
        <v>326</v>
      </c>
      <c r="D88" s="13"/>
      <c r="E88" s="13"/>
      <c r="F88" s="13"/>
      <c r="G88" s="13"/>
      <c r="H88" s="13"/>
      <c r="I88" s="13"/>
      <c r="J88" s="13"/>
      <c r="K88" s="13"/>
      <c r="L88" s="13"/>
    </row>
    <row r="89" spans="3:14">
      <c r="C89" s="13" t="s">
        <v>327</v>
      </c>
      <c r="D89" s="13"/>
      <c r="E89" s="13"/>
      <c r="F89" s="13"/>
      <c r="G89" s="13"/>
      <c r="H89" s="13"/>
      <c r="I89" s="13"/>
      <c r="J89" s="13"/>
      <c r="K89" s="13"/>
      <c r="L89" s="13"/>
    </row>
    <row r="90" spans="3:14">
      <c r="C90" s="13" t="s">
        <v>328</v>
      </c>
      <c r="D90" s="13"/>
      <c r="E90" s="13"/>
      <c r="F90" s="13"/>
      <c r="G90" s="13"/>
      <c r="H90" s="13"/>
      <c r="I90" s="13"/>
      <c r="J90" s="13"/>
      <c r="K90" s="13"/>
    </row>
    <row r="91" spans="3:14">
      <c r="C91" s="13" t="s">
        <v>329</v>
      </c>
      <c r="D91" s="13"/>
      <c r="E91" s="13"/>
      <c r="F91" s="13"/>
      <c r="G91" s="13"/>
      <c r="H91" s="13"/>
      <c r="I91" s="13"/>
      <c r="J91" s="13"/>
      <c r="K91" s="13"/>
    </row>
    <row r="92" spans="3:14">
      <c r="C92" s="13"/>
      <c r="D92" s="13"/>
      <c r="E92" s="13"/>
      <c r="F92" s="13"/>
      <c r="G92" s="13"/>
      <c r="H92" s="13"/>
      <c r="I92" s="13"/>
      <c r="J92" s="13"/>
      <c r="K92" s="13"/>
    </row>
    <row r="93" spans="3:14">
      <c r="C93" s="13" t="s">
        <v>272</v>
      </c>
      <c r="D93" s="13"/>
      <c r="E93" s="13"/>
      <c r="F93" s="13"/>
      <c r="G93" s="13"/>
      <c r="H93" s="13"/>
      <c r="I93" s="13"/>
      <c r="J93" s="13"/>
      <c r="K93" s="13"/>
      <c r="L93" s="13"/>
    </row>
    <row r="94" spans="3:14">
      <c r="C94" s="7">
        <v>1</v>
      </c>
    </row>
    <row r="95" spans="3:14">
      <c r="C95" s="7" t="s">
        <v>259</v>
      </c>
    </row>
    <row r="96" spans="3:14">
      <c r="C96" s="10" t="s">
        <v>5</v>
      </c>
    </row>
    <row r="97" spans="3:14">
      <c r="C97" s="13" t="s">
        <v>319</v>
      </c>
    </row>
    <row r="98" spans="3:14">
      <c r="C98" s="13"/>
      <c r="D98" s="13"/>
      <c r="E98" s="13"/>
      <c r="F98" s="13"/>
      <c r="G98" s="13"/>
      <c r="H98" s="13"/>
      <c r="I98" s="13"/>
      <c r="J98" s="13"/>
      <c r="K98" s="13"/>
    </row>
    <row r="99" spans="3:14" ht="18">
      <c r="C99" s="17" t="s">
        <v>273</v>
      </c>
      <c r="D99" s="13"/>
      <c r="E99" s="13"/>
      <c r="F99" s="13"/>
      <c r="G99" s="13"/>
      <c r="H99" s="13"/>
      <c r="I99" s="13"/>
      <c r="J99" s="13"/>
      <c r="K99" s="13"/>
    </row>
    <row r="100" spans="3:14">
      <c r="C100" s="11" t="s">
        <v>324</v>
      </c>
      <c r="D100" s="13"/>
      <c r="E100" s="13"/>
      <c r="F100" s="13"/>
      <c r="G100" s="13"/>
      <c r="H100" s="13"/>
      <c r="I100" s="13"/>
      <c r="J100" s="13"/>
      <c r="K100" s="13"/>
    </row>
    <row r="101" spans="3:14">
      <c r="C101" s="7">
        <v>1</v>
      </c>
      <c r="D101" s="7">
        <v>2</v>
      </c>
      <c r="E101" s="7">
        <v>3</v>
      </c>
      <c r="F101" s="7">
        <v>4</v>
      </c>
      <c r="G101" s="7">
        <v>5</v>
      </c>
      <c r="H101" s="7">
        <v>6</v>
      </c>
      <c r="I101" s="7">
        <v>7</v>
      </c>
      <c r="J101" s="7">
        <v>8</v>
      </c>
      <c r="K101" s="7">
        <v>9</v>
      </c>
      <c r="L101" s="7">
        <v>10</v>
      </c>
      <c r="M101" s="7">
        <v>11</v>
      </c>
    </row>
    <row r="102" spans="3:14" ht="30">
      <c r="C102" s="39" t="s">
        <v>250</v>
      </c>
      <c r="D102" s="39"/>
      <c r="E102" s="39"/>
      <c r="F102" s="39"/>
      <c r="G102" s="7" t="s">
        <v>7</v>
      </c>
      <c r="H102" s="8" t="s">
        <v>251</v>
      </c>
      <c r="I102" s="8" t="s">
        <v>252</v>
      </c>
      <c r="J102" s="8" t="s">
        <v>253</v>
      </c>
      <c r="K102" s="8" t="s">
        <v>284</v>
      </c>
      <c r="L102" s="8" t="s">
        <v>269</v>
      </c>
      <c r="M102" s="8" t="s">
        <v>257</v>
      </c>
    </row>
    <row r="103" spans="3:14" ht="30">
      <c r="C103" s="10" t="s">
        <v>8</v>
      </c>
      <c r="D103" s="10" t="s">
        <v>1</v>
      </c>
      <c r="E103" s="10" t="s">
        <v>2</v>
      </c>
      <c r="F103" s="10" t="s">
        <v>0</v>
      </c>
      <c r="G103" s="10" t="s">
        <v>24</v>
      </c>
      <c r="H103" s="10" t="s">
        <v>27</v>
      </c>
      <c r="I103" s="10" t="s">
        <v>17</v>
      </c>
      <c r="J103" s="10" t="s">
        <v>14</v>
      </c>
      <c r="K103" s="10" t="s">
        <v>20</v>
      </c>
      <c r="L103" s="16" t="s">
        <v>137</v>
      </c>
      <c r="M103" s="10" t="s">
        <v>23</v>
      </c>
    </row>
    <row r="104" spans="3:14">
      <c r="C104" s="13" t="s">
        <v>320</v>
      </c>
      <c r="D104" s="13"/>
      <c r="E104" s="13"/>
      <c r="F104" s="13"/>
      <c r="G104" s="13"/>
      <c r="H104" s="13"/>
      <c r="I104" s="13"/>
      <c r="J104" s="13"/>
      <c r="K104" s="13"/>
      <c r="L104" s="13"/>
      <c r="M104" s="13"/>
    </row>
    <row r="105" spans="3:14">
      <c r="C105" s="13" t="s">
        <v>325</v>
      </c>
      <c r="D105" s="13"/>
      <c r="E105" s="13"/>
      <c r="F105" s="13"/>
      <c r="G105" s="13"/>
      <c r="H105" s="13"/>
      <c r="I105" s="13"/>
      <c r="J105" s="13"/>
      <c r="K105" s="13"/>
    </row>
    <row r="106" spans="3:14">
      <c r="C106" s="13" t="s">
        <v>330</v>
      </c>
      <c r="D106" s="13"/>
      <c r="E106" s="13"/>
      <c r="F106" s="13"/>
      <c r="G106" s="13"/>
      <c r="H106" s="13"/>
      <c r="I106" s="13"/>
      <c r="J106" s="13"/>
      <c r="K106" s="13"/>
    </row>
    <row r="107" spans="3:14">
      <c r="C107" s="18"/>
      <c r="D107" s="13"/>
      <c r="E107" s="13"/>
      <c r="F107" s="13"/>
      <c r="G107" s="13"/>
      <c r="H107" s="13"/>
      <c r="I107" s="13"/>
      <c r="J107" s="13"/>
      <c r="K107" s="13"/>
    </row>
    <row r="108" spans="3:14">
      <c r="C108" s="13"/>
      <c r="D108" s="13"/>
      <c r="E108" s="13"/>
      <c r="F108" s="13"/>
      <c r="G108" s="13"/>
      <c r="H108" s="13"/>
      <c r="I108" s="13"/>
      <c r="J108" s="13"/>
      <c r="K108" s="13"/>
    </row>
    <row r="109" spans="3:14">
      <c r="C109" s="13" t="s">
        <v>321</v>
      </c>
      <c r="D109" s="13"/>
      <c r="E109" s="13"/>
      <c r="F109" s="13"/>
      <c r="G109" s="13"/>
      <c r="H109" s="13"/>
      <c r="I109" s="13"/>
      <c r="J109" s="13"/>
      <c r="K109" s="13"/>
    </row>
    <row r="110" spans="3:14">
      <c r="C110" s="7">
        <v>1</v>
      </c>
      <c r="D110" s="7">
        <v>2</v>
      </c>
      <c r="E110" s="7">
        <v>3</v>
      </c>
      <c r="F110" s="7">
        <v>4</v>
      </c>
      <c r="G110" s="7">
        <v>5</v>
      </c>
      <c r="H110" s="7">
        <v>6</v>
      </c>
      <c r="I110" s="7">
        <v>7</v>
      </c>
      <c r="J110" s="7">
        <v>8</v>
      </c>
      <c r="K110" s="7">
        <v>9</v>
      </c>
      <c r="L110" s="7">
        <v>10</v>
      </c>
      <c r="M110" s="7">
        <v>11</v>
      </c>
      <c r="N110" s="7">
        <v>12</v>
      </c>
    </row>
    <row r="111" spans="3:14" ht="30">
      <c r="C111" s="40" t="s">
        <v>250</v>
      </c>
      <c r="D111" s="41"/>
      <c r="E111" s="41"/>
      <c r="F111" s="42"/>
      <c r="G111" s="7" t="s">
        <v>7</v>
      </c>
      <c r="H111" s="8" t="s">
        <v>251</v>
      </c>
      <c r="I111" s="8" t="s">
        <v>252</v>
      </c>
      <c r="J111" s="8" t="s">
        <v>253</v>
      </c>
      <c r="K111" s="8" t="s">
        <v>284</v>
      </c>
      <c r="L111" s="8" t="s">
        <v>269</v>
      </c>
      <c r="M111" s="8" t="s">
        <v>270</v>
      </c>
      <c r="N111" s="8" t="s">
        <v>257</v>
      </c>
    </row>
    <row r="112" spans="3:14" ht="30">
      <c r="C112" s="10" t="s">
        <v>8</v>
      </c>
      <c r="D112" s="10" t="s">
        <v>1</v>
      </c>
      <c r="E112" s="10" t="s">
        <v>2</v>
      </c>
      <c r="F112" s="10" t="s">
        <v>0</v>
      </c>
      <c r="G112" s="10" t="s">
        <v>24</v>
      </c>
      <c r="H112" s="10" t="s">
        <v>27</v>
      </c>
      <c r="I112" s="10" t="s">
        <v>17</v>
      </c>
      <c r="J112" s="10" t="s">
        <v>17</v>
      </c>
      <c r="K112" s="10" t="s">
        <v>20</v>
      </c>
      <c r="L112" s="16" t="s">
        <v>137</v>
      </c>
      <c r="M112" s="10" t="s">
        <v>5</v>
      </c>
      <c r="N112" s="10" t="s">
        <v>23</v>
      </c>
    </row>
    <row r="113" spans="3:15">
      <c r="C113" s="13" t="s">
        <v>320</v>
      </c>
      <c r="D113" s="13"/>
      <c r="E113" s="13"/>
      <c r="F113" s="13"/>
      <c r="G113" s="13"/>
      <c r="H113" s="13"/>
      <c r="I113" s="13"/>
      <c r="J113" s="13"/>
      <c r="K113" s="13"/>
      <c r="L113" s="13"/>
      <c r="M113" s="13"/>
      <c r="N113" s="13"/>
    </row>
    <row r="114" spans="3:15">
      <c r="C114" s="13" t="s">
        <v>325</v>
      </c>
      <c r="D114" s="13"/>
      <c r="E114" s="13"/>
      <c r="F114" s="13"/>
      <c r="G114" s="13"/>
      <c r="H114" s="13"/>
      <c r="I114" s="13"/>
      <c r="J114" s="13"/>
      <c r="K114" s="13"/>
      <c r="L114" s="13"/>
      <c r="M114" s="13"/>
      <c r="N114" s="13"/>
    </row>
    <row r="115" spans="3:15">
      <c r="C115" s="13" t="s">
        <v>330</v>
      </c>
      <c r="D115" s="13"/>
      <c r="E115" s="13"/>
      <c r="F115" s="13"/>
      <c r="G115" s="13"/>
      <c r="H115" s="13"/>
      <c r="I115" s="13"/>
      <c r="J115" s="13"/>
      <c r="K115" s="13"/>
      <c r="L115" s="13"/>
      <c r="M115" s="13"/>
      <c r="N115" s="13"/>
    </row>
    <row r="116" spans="3:15">
      <c r="C116" s="13" t="s">
        <v>327</v>
      </c>
      <c r="D116" s="13"/>
      <c r="E116" s="13"/>
      <c r="F116" s="13"/>
      <c r="G116" s="13"/>
      <c r="H116" s="13"/>
      <c r="I116" s="13"/>
      <c r="J116" s="13"/>
      <c r="K116" s="13"/>
      <c r="L116" s="13"/>
      <c r="M116" s="13"/>
      <c r="N116" s="13"/>
    </row>
    <row r="117" spans="3:15">
      <c r="C117" s="13" t="s">
        <v>331</v>
      </c>
      <c r="D117" s="13"/>
      <c r="E117" s="13"/>
      <c r="F117" s="13"/>
      <c r="G117" s="13"/>
      <c r="H117" s="13"/>
      <c r="I117" s="13"/>
      <c r="J117" s="13"/>
      <c r="K117" s="13"/>
      <c r="L117" s="13"/>
      <c r="M117" s="13"/>
      <c r="N117" s="13"/>
    </row>
    <row r="118" spans="3:15">
      <c r="C118" s="11"/>
    </row>
    <row r="119" spans="3:15" ht="18">
      <c r="C119" s="12" t="s">
        <v>274</v>
      </c>
    </row>
    <row r="120" spans="3:15">
      <c r="C120" s="11" t="s">
        <v>332</v>
      </c>
    </row>
    <row r="121" spans="3:15">
      <c r="C121" s="7">
        <v>1</v>
      </c>
      <c r="D121" s="7">
        <v>2</v>
      </c>
      <c r="E121" s="7">
        <v>3</v>
      </c>
      <c r="F121" s="7">
        <v>4</v>
      </c>
      <c r="G121" s="7">
        <v>5</v>
      </c>
      <c r="H121" s="7">
        <v>6</v>
      </c>
      <c r="I121" s="7">
        <v>7</v>
      </c>
      <c r="J121" s="7">
        <v>8</v>
      </c>
      <c r="K121" s="7">
        <v>9</v>
      </c>
      <c r="L121" s="7">
        <v>10</v>
      </c>
      <c r="M121" s="7">
        <v>11</v>
      </c>
      <c r="N121" s="7">
        <v>12</v>
      </c>
      <c r="O121" s="7">
        <v>13</v>
      </c>
    </row>
    <row r="122" spans="3:15" s="9" customFormat="1" ht="30">
      <c r="C122" s="38" t="s">
        <v>250</v>
      </c>
      <c r="D122" s="38"/>
      <c r="E122" s="38"/>
      <c r="F122" s="38"/>
      <c r="G122" s="8" t="s">
        <v>7</v>
      </c>
      <c r="H122" s="8" t="s">
        <v>251</v>
      </c>
      <c r="I122" s="8" t="s">
        <v>276</v>
      </c>
      <c r="J122" s="8" t="s">
        <v>253</v>
      </c>
      <c r="K122" s="8" t="s">
        <v>284</v>
      </c>
      <c r="L122" s="8" t="s">
        <v>269</v>
      </c>
      <c r="M122" s="8" t="s">
        <v>278</v>
      </c>
      <c r="N122" s="8" t="s">
        <v>279</v>
      </c>
      <c r="O122" s="8" t="s">
        <v>257</v>
      </c>
    </row>
    <row r="123" spans="3:15" ht="30">
      <c r="C123" s="10" t="s">
        <v>8</v>
      </c>
      <c r="D123" s="10" t="s">
        <v>9</v>
      </c>
      <c r="E123" s="10" t="s">
        <v>10</v>
      </c>
      <c r="F123" s="10" t="s">
        <v>11</v>
      </c>
      <c r="G123" s="10" t="s">
        <v>24</v>
      </c>
      <c r="H123" s="10" t="s">
        <v>26</v>
      </c>
      <c r="I123" s="10" t="s">
        <v>25</v>
      </c>
      <c r="J123" s="10" t="s">
        <v>25</v>
      </c>
      <c r="K123" s="10" t="s">
        <v>20</v>
      </c>
      <c r="L123" s="16" t="s">
        <v>137</v>
      </c>
      <c r="M123" s="10" t="s">
        <v>12</v>
      </c>
      <c r="N123" s="10" t="s">
        <v>12</v>
      </c>
      <c r="O123" s="10" t="s">
        <v>23</v>
      </c>
    </row>
    <row r="124" spans="3:15">
      <c r="C124" s="13" t="s">
        <v>333</v>
      </c>
      <c r="D124" s="13"/>
      <c r="E124" s="13"/>
      <c r="F124" s="13"/>
      <c r="G124" s="13"/>
      <c r="H124" s="13"/>
      <c r="I124" s="13"/>
      <c r="J124" s="13"/>
      <c r="K124" s="13"/>
      <c r="L124" s="13"/>
      <c r="M124" s="13"/>
      <c r="N124" s="13"/>
    </row>
    <row r="125" spans="3:15">
      <c r="C125" s="13" t="s">
        <v>325</v>
      </c>
      <c r="D125" s="13"/>
      <c r="E125" s="13"/>
      <c r="F125" s="13"/>
      <c r="G125" s="13"/>
      <c r="H125" s="13"/>
      <c r="I125" s="13"/>
      <c r="J125" s="13"/>
      <c r="K125" s="13"/>
      <c r="L125" s="13"/>
    </row>
    <row r="126" spans="3:15">
      <c r="C126" s="13" t="s">
        <v>334</v>
      </c>
      <c r="D126" s="13"/>
      <c r="E126" s="13"/>
      <c r="F126" s="13"/>
      <c r="G126" s="13"/>
      <c r="H126" s="13"/>
      <c r="I126" s="13"/>
      <c r="J126" s="13"/>
      <c r="K126" s="13"/>
      <c r="L126" s="13"/>
    </row>
    <row r="127" spans="3:15" ht="45.6" customHeight="1">
      <c r="C127" s="43" t="s">
        <v>335</v>
      </c>
      <c r="D127" s="43"/>
      <c r="E127" s="43"/>
      <c r="F127" s="43"/>
      <c r="G127" s="43"/>
      <c r="H127" s="43"/>
      <c r="I127" s="43"/>
      <c r="J127" s="43"/>
      <c r="K127" s="43"/>
      <c r="L127" s="43"/>
      <c r="M127" s="43"/>
      <c r="N127" s="43"/>
      <c r="O127" s="43"/>
    </row>
    <row r="128" spans="3:15">
      <c r="C128" s="13" t="s">
        <v>336</v>
      </c>
      <c r="D128" s="13"/>
      <c r="E128" s="13"/>
      <c r="F128" s="13"/>
      <c r="G128" s="13"/>
      <c r="H128" s="13"/>
      <c r="I128" s="13"/>
      <c r="J128" s="13"/>
      <c r="K128" s="13"/>
    </row>
    <row r="129" spans="3:14">
      <c r="C129" s="13" t="s">
        <v>337</v>
      </c>
      <c r="D129" s="13"/>
      <c r="E129" s="13"/>
      <c r="F129" s="13"/>
      <c r="G129" s="13"/>
      <c r="H129" s="13"/>
      <c r="I129" s="13"/>
      <c r="J129" s="13"/>
      <c r="K129" s="13"/>
    </row>
    <row r="130" spans="3:14">
      <c r="C130" s="13"/>
      <c r="D130" s="13"/>
      <c r="E130" s="13"/>
      <c r="F130" s="13"/>
      <c r="G130" s="13"/>
      <c r="H130" s="13"/>
      <c r="I130" s="13"/>
      <c r="J130" s="13"/>
      <c r="K130" s="13"/>
    </row>
    <row r="131" spans="3:14">
      <c r="C131" s="13" t="s">
        <v>321</v>
      </c>
      <c r="D131" s="13"/>
      <c r="E131" s="13"/>
      <c r="F131" s="13"/>
      <c r="G131" s="13"/>
      <c r="H131" s="13"/>
      <c r="I131" s="13"/>
      <c r="J131" s="13"/>
      <c r="K131" s="13"/>
      <c r="L131" s="13"/>
    </row>
    <row r="132" spans="3:14">
      <c r="C132" s="7">
        <v>1</v>
      </c>
    </row>
    <row r="133" spans="3:14">
      <c r="C133" s="7" t="s">
        <v>259</v>
      </c>
    </row>
    <row r="134" spans="3:14">
      <c r="C134" s="10" t="s">
        <v>5</v>
      </c>
    </row>
    <row r="135" spans="3:14">
      <c r="C135" s="13" t="s">
        <v>338</v>
      </c>
    </row>
    <row r="136" spans="3:14">
      <c r="C136" s="13"/>
      <c r="D136" s="13"/>
      <c r="E136" s="13"/>
      <c r="F136" s="13"/>
      <c r="G136" s="13"/>
      <c r="H136" s="13"/>
      <c r="I136" s="13"/>
      <c r="J136" s="13"/>
      <c r="K136" s="13"/>
    </row>
    <row r="137" spans="3:14" ht="18">
      <c r="C137" s="12" t="s">
        <v>280</v>
      </c>
      <c r="G137" s="13"/>
      <c r="H137" s="13"/>
      <c r="I137" s="13"/>
      <c r="J137" s="13"/>
      <c r="K137" s="13"/>
    </row>
    <row r="138" spans="3:14">
      <c r="C138" s="11" t="s">
        <v>332</v>
      </c>
      <c r="G138" s="13"/>
      <c r="H138" s="13"/>
      <c r="I138" s="13"/>
      <c r="J138" s="13"/>
      <c r="K138" s="13"/>
    </row>
    <row r="139" spans="3:14">
      <c r="C139" s="7">
        <v>1</v>
      </c>
      <c r="D139" s="7">
        <v>2</v>
      </c>
      <c r="E139" s="7">
        <v>3</v>
      </c>
      <c r="F139" s="7">
        <v>4</v>
      </c>
      <c r="G139" s="7">
        <v>5</v>
      </c>
      <c r="H139" s="7">
        <v>6</v>
      </c>
      <c r="I139" s="7">
        <v>7</v>
      </c>
      <c r="J139" s="7">
        <v>8</v>
      </c>
      <c r="K139" s="7">
        <v>9</v>
      </c>
      <c r="L139" s="7">
        <v>10</v>
      </c>
      <c r="M139" s="7">
        <v>11</v>
      </c>
    </row>
    <row r="140" spans="3:14" ht="30">
      <c r="C140" s="40" t="s">
        <v>250</v>
      </c>
      <c r="D140" s="41"/>
      <c r="E140" s="41"/>
      <c r="F140" s="42"/>
      <c r="G140" s="7" t="s">
        <v>7</v>
      </c>
      <c r="H140" s="8" t="s">
        <v>251</v>
      </c>
      <c r="I140" s="8" t="s">
        <v>252</v>
      </c>
      <c r="J140" s="8" t="s">
        <v>253</v>
      </c>
      <c r="K140" s="8" t="s">
        <v>284</v>
      </c>
      <c r="L140" s="8" t="s">
        <v>269</v>
      </c>
      <c r="M140" s="8" t="s">
        <v>257</v>
      </c>
    </row>
    <row r="141" spans="3:14" ht="30">
      <c r="C141" s="10" t="s">
        <v>8</v>
      </c>
      <c r="D141" s="10" t="s">
        <v>1</v>
      </c>
      <c r="E141" s="10" t="s">
        <v>2</v>
      </c>
      <c r="F141" s="10" t="s">
        <v>0</v>
      </c>
      <c r="G141" s="10" t="s">
        <v>24</v>
      </c>
      <c r="H141" s="10" t="s">
        <v>27</v>
      </c>
      <c r="I141" s="10" t="s">
        <v>25</v>
      </c>
      <c r="J141" s="10" t="s">
        <v>14</v>
      </c>
      <c r="K141" s="10" t="s">
        <v>20</v>
      </c>
      <c r="L141" s="16" t="s">
        <v>137</v>
      </c>
      <c r="M141" s="10" t="s">
        <v>23</v>
      </c>
    </row>
    <row r="142" spans="3:14">
      <c r="C142" s="13" t="s">
        <v>320</v>
      </c>
      <c r="D142" s="13"/>
      <c r="E142" s="13"/>
      <c r="F142" s="13"/>
      <c r="G142" s="13"/>
      <c r="H142" s="13"/>
      <c r="I142" s="13"/>
      <c r="J142" s="13"/>
      <c r="K142" s="13"/>
      <c r="L142" s="13"/>
      <c r="M142" s="13"/>
      <c r="N142" s="13"/>
    </row>
    <row r="143" spans="3:14">
      <c r="C143" s="13" t="s">
        <v>325</v>
      </c>
      <c r="D143" s="13"/>
      <c r="E143" s="13"/>
      <c r="F143" s="13"/>
      <c r="G143" s="13"/>
      <c r="H143" s="13"/>
      <c r="I143" s="13"/>
      <c r="J143" s="13"/>
      <c r="K143" s="13"/>
    </row>
    <row r="144" spans="3:14">
      <c r="C144" s="13" t="s">
        <v>334</v>
      </c>
      <c r="D144" s="13"/>
      <c r="E144" s="13"/>
      <c r="F144" s="13"/>
      <c r="G144" s="13"/>
      <c r="H144" s="13"/>
      <c r="I144" s="13"/>
      <c r="J144" s="13"/>
      <c r="K144" s="13"/>
    </row>
    <row r="145" spans="3:15">
      <c r="C145" s="18"/>
      <c r="D145" s="13"/>
      <c r="E145" s="13"/>
      <c r="F145" s="13"/>
      <c r="G145" s="13"/>
      <c r="H145" s="13"/>
      <c r="I145" s="13"/>
      <c r="J145" s="13"/>
      <c r="K145" s="13"/>
    </row>
    <row r="146" spans="3:15">
      <c r="C146" s="13"/>
      <c r="D146" s="13"/>
      <c r="E146" s="13"/>
      <c r="F146" s="13"/>
      <c r="G146" s="13"/>
      <c r="H146" s="13"/>
      <c r="I146" s="13"/>
      <c r="J146" s="13"/>
      <c r="K146" s="13"/>
    </row>
    <row r="147" spans="3:15">
      <c r="C147" s="13" t="s">
        <v>321</v>
      </c>
      <c r="D147" s="13"/>
      <c r="E147" s="13"/>
      <c r="F147" s="13"/>
      <c r="G147" s="13"/>
      <c r="H147" s="13"/>
      <c r="I147" s="13"/>
      <c r="J147" s="13"/>
      <c r="K147" s="13"/>
    </row>
    <row r="148" spans="3:15">
      <c r="C148" s="7">
        <v>1</v>
      </c>
      <c r="D148" s="7">
        <v>2</v>
      </c>
      <c r="E148" s="7">
        <v>3</v>
      </c>
      <c r="F148" s="7">
        <v>4</v>
      </c>
      <c r="G148" s="7">
        <v>5</v>
      </c>
      <c r="H148" s="7">
        <v>6</v>
      </c>
      <c r="I148" s="7">
        <v>7</v>
      </c>
      <c r="J148" s="7">
        <v>8</v>
      </c>
      <c r="K148" s="7">
        <v>9</v>
      </c>
      <c r="L148" s="7">
        <v>10</v>
      </c>
      <c r="M148" s="7">
        <v>11</v>
      </c>
      <c r="N148" s="7">
        <v>12</v>
      </c>
      <c r="O148" s="7">
        <v>13</v>
      </c>
    </row>
    <row r="149" spans="3:15" ht="30">
      <c r="C149" s="38" t="s">
        <v>250</v>
      </c>
      <c r="D149" s="38"/>
      <c r="E149" s="38"/>
      <c r="F149" s="38"/>
      <c r="G149" s="8" t="s">
        <v>7</v>
      </c>
      <c r="H149" s="8" t="s">
        <v>251</v>
      </c>
      <c r="I149" s="8" t="s">
        <v>276</v>
      </c>
      <c r="J149" s="8" t="s">
        <v>253</v>
      </c>
      <c r="K149" s="8" t="s">
        <v>284</v>
      </c>
      <c r="L149" s="8" t="s">
        <v>269</v>
      </c>
      <c r="M149" s="8" t="s">
        <v>278</v>
      </c>
      <c r="N149" s="8" t="s">
        <v>279</v>
      </c>
      <c r="O149" s="8" t="s">
        <v>257</v>
      </c>
    </row>
    <row r="150" spans="3:15" ht="30">
      <c r="C150" s="10" t="s">
        <v>8</v>
      </c>
      <c r="D150" s="10" t="s">
        <v>1</v>
      </c>
      <c r="E150" s="10" t="s">
        <v>2</v>
      </c>
      <c r="F150" s="10" t="s">
        <v>0</v>
      </c>
      <c r="G150" s="10" t="s">
        <v>24</v>
      </c>
      <c r="H150" s="10" t="s">
        <v>27</v>
      </c>
      <c r="I150" s="10" t="s">
        <v>25</v>
      </c>
      <c r="J150" s="10" t="s">
        <v>25</v>
      </c>
      <c r="K150" s="10" t="s">
        <v>20</v>
      </c>
      <c r="L150" s="16" t="s">
        <v>137</v>
      </c>
      <c r="M150" s="10" t="s">
        <v>12</v>
      </c>
      <c r="N150" s="10" t="s">
        <v>12</v>
      </c>
      <c r="O150" s="10" t="s">
        <v>23</v>
      </c>
    </row>
    <row r="151" spans="3:15">
      <c r="C151" s="13" t="s">
        <v>320</v>
      </c>
      <c r="D151" s="13"/>
      <c r="E151" s="13"/>
      <c r="F151" s="13"/>
      <c r="G151" s="13"/>
      <c r="H151" s="13"/>
      <c r="I151" s="13"/>
      <c r="J151" s="13"/>
      <c r="K151" s="13"/>
    </row>
    <row r="152" spans="3:15">
      <c r="C152" s="13" t="s">
        <v>325</v>
      </c>
      <c r="D152" s="13"/>
      <c r="E152" s="13"/>
      <c r="F152" s="13"/>
      <c r="G152" s="13"/>
      <c r="H152" s="13"/>
      <c r="I152" s="13"/>
      <c r="J152" s="13"/>
      <c r="K152" s="13"/>
      <c r="L152" s="13"/>
    </row>
    <row r="153" spans="3:15">
      <c r="C153" s="13" t="s">
        <v>334</v>
      </c>
      <c r="D153" s="13"/>
      <c r="E153" s="13"/>
      <c r="F153" s="13"/>
      <c r="G153" s="13"/>
      <c r="H153" s="13"/>
      <c r="I153" s="13"/>
      <c r="J153" s="13"/>
      <c r="K153" s="13"/>
      <c r="L153" s="13"/>
    </row>
    <row r="154" spans="3:15">
      <c r="C154" s="13" t="s">
        <v>339</v>
      </c>
      <c r="D154" s="13"/>
      <c r="E154" s="13"/>
      <c r="F154" s="13"/>
      <c r="G154" s="13"/>
      <c r="H154" s="13"/>
      <c r="I154" s="13"/>
      <c r="J154" s="13"/>
      <c r="K154" s="13"/>
      <c r="L154" s="13"/>
    </row>
    <row r="155" spans="3:15">
      <c r="C155" s="2" t="s">
        <v>281</v>
      </c>
      <c r="D155" s="13"/>
      <c r="E155" s="13"/>
      <c r="F155" s="13"/>
      <c r="G155" s="13"/>
      <c r="H155" s="13"/>
      <c r="I155" s="13"/>
      <c r="J155" s="13"/>
      <c r="K155" s="13"/>
    </row>
    <row r="156" spans="3:15">
      <c r="C156" s="13" t="s">
        <v>340</v>
      </c>
      <c r="D156" s="13"/>
      <c r="E156" s="13"/>
      <c r="F156" s="13"/>
      <c r="G156" s="13"/>
      <c r="H156" s="13"/>
      <c r="I156" s="13"/>
      <c r="J156" s="13"/>
      <c r="K156" s="13"/>
    </row>
    <row r="157" spans="3:15">
      <c r="C157" s="11"/>
    </row>
    <row r="158" spans="3:15" ht="18">
      <c r="C158" s="12" t="s">
        <v>282</v>
      </c>
    </row>
    <row r="159" spans="3:15">
      <c r="C159" s="11" t="s">
        <v>341</v>
      </c>
    </row>
    <row r="160" spans="3:15">
      <c r="C160" s="7">
        <v>1</v>
      </c>
      <c r="D160" s="7">
        <v>2</v>
      </c>
      <c r="E160" s="7">
        <v>3</v>
      </c>
      <c r="F160" s="7">
        <v>4</v>
      </c>
      <c r="G160" s="7">
        <v>5</v>
      </c>
      <c r="H160" s="7">
        <v>6</v>
      </c>
      <c r="I160" s="7">
        <v>7</v>
      </c>
      <c r="J160" s="7">
        <v>8</v>
      </c>
      <c r="K160" s="7">
        <v>9</v>
      </c>
      <c r="L160" s="7">
        <v>10</v>
      </c>
      <c r="M160" s="7">
        <v>11</v>
      </c>
      <c r="N160" s="7">
        <v>12</v>
      </c>
      <c r="O160" s="7">
        <v>13</v>
      </c>
    </row>
    <row r="161" spans="3:15" s="9" customFormat="1" ht="75">
      <c r="C161" s="38" t="s">
        <v>250</v>
      </c>
      <c r="D161" s="38"/>
      <c r="E161" s="38"/>
      <c r="F161" s="38"/>
      <c r="G161" s="8" t="s">
        <v>7</v>
      </c>
      <c r="H161" s="8" t="s">
        <v>251</v>
      </c>
      <c r="I161" s="8" t="s">
        <v>276</v>
      </c>
      <c r="J161" s="8" t="s">
        <v>253</v>
      </c>
      <c r="K161" s="8" t="s">
        <v>284</v>
      </c>
      <c r="L161" s="8" t="s">
        <v>269</v>
      </c>
      <c r="M161" s="8" t="s">
        <v>283</v>
      </c>
      <c r="N161" s="19" t="s">
        <v>285</v>
      </c>
      <c r="O161" s="8" t="s">
        <v>257</v>
      </c>
    </row>
    <row r="162" spans="3:15" ht="30">
      <c r="C162" s="10" t="s">
        <v>8</v>
      </c>
      <c r="D162" s="10" t="s">
        <v>9</v>
      </c>
      <c r="E162" s="10" t="s">
        <v>10</v>
      </c>
      <c r="F162" s="10" t="s">
        <v>11</v>
      </c>
      <c r="G162" s="10" t="s">
        <v>24</v>
      </c>
      <c r="H162" s="10" t="s">
        <v>26</v>
      </c>
      <c r="I162" s="10" t="s">
        <v>28</v>
      </c>
      <c r="J162" s="10" t="s">
        <v>25</v>
      </c>
      <c r="K162" s="10" t="s">
        <v>20</v>
      </c>
      <c r="L162" s="16" t="s">
        <v>137</v>
      </c>
      <c r="M162" s="10" t="s">
        <v>19</v>
      </c>
      <c r="N162" s="10" t="s">
        <v>136</v>
      </c>
      <c r="O162" s="10" t="s">
        <v>23</v>
      </c>
    </row>
    <row r="163" spans="3:15">
      <c r="C163" s="13" t="s">
        <v>333</v>
      </c>
      <c r="D163" s="13"/>
      <c r="E163" s="13"/>
      <c r="F163" s="13"/>
      <c r="G163" s="13"/>
      <c r="H163" s="13"/>
      <c r="I163" s="13"/>
      <c r="J163" s="13"/>
      <c r="K163" s="13"/>
    </row>
    <row r="164" spans="3:15">
      <c r="C164" s="13" t="s">
        <v>325</v>
      </c>
      <c r="D164" s="13"/>
      <c r="E164" s="13"/>
      <c r="F164" s="13"/>
      <c r="G164" s="13"/>
      <c r="H164" s="13"/>
      <c r="I164" s="13"/>
      <c r="J164" s="13"/>
      <c r="K164" s="13"/>
      <c r="L164" s="13"/>
    </row>
    <row r="165" spans="3:15">
      <c r="C165" s="13" t="s">
        <v>342</v>
      </c>
      <c r="D165" s="13"/>
      <c r="E165" s="13"/>
      <c r="F165" s="13"/>
      <c r="G165" s="13"/>
      <c r="H165" s="13"/>
      <c r="I165" s="13"/>
      <c r="J165" s="13"/>
      <c r="K165" s="13"/>
      <c r="L165" s="13"/>
    </row>
    <row r="166" spans="3:15">
      <c r="C166" s="13" t="s">
        <v>343</v>
      </c>
      <c r="D166" s="13"/>
      <c r="E166" s="13"/>
      <c r="F166" s="13"/>
      <c r="G166" s="13"/>
      <c r="H166" s="13"/>
      <c r="I166" s="13"/>
      <c r="J166" s="13"/>
      <c r="K166" s="13"/>
      <c r="L166" s="13"/>
    </row>
    <row r="167" spans="3:15">
      <c r="C167" s="13" t="s">
        <v>344</v>
      </c>
      <c r="D167" s="13"/>
      <c r="E167" s="13"/>
      <c r="F167" s="13"/>
      <c r="G167" s="13"/>
      <c r="H167" s="13"/>
      <c r="I167" s="13"/>
      <c r="J167" s="13"/>
      <c r="K167" s="13"/>
      <c r="L167" s="13"/>
    </row>
    <row r="168" spans="3:15">
      <c r="C168" s="13" t="s">
        <v>289</v>
      </c>
      <c r="D168" s="13"/>
      <c r="E168" s="13"/>
      <c r="F168" s="13"/>
      <c r="G168" s="13"/>
      <c r="H168" s="13"/>
      <c r="I168" s="13"/>
      <c r="J168" s="13"/>
      <c r="K168" s="13"/>
      <c r="L168" s="13"/>
    </row>
    <row r="169" spans="3:15">
      <c r="C169" s="13" t="s">
        <v>345</v>
      </c>
      <c r="D169" s="13"/>
      <c r="E169" s="13"/>
      <c r="F169" s="13"/>
      <c r="G169" s="13"/>
      <c r="H169" s="13"/>
      <c r="I169" s="13"/>
      <c r="J169" s="13"/>
      <c r="K169" s="13"/>
    </row>
    <row r="170" spans="3:15">
      <c r="C170" s="13" t="s">
        <v>346</v>
      </c>
      <c r="D170" s="13"/>
      <c r="E170" s="13"/>
      <c r="F170" s="13"/>
      <c r="G170" s="13"/>
      <c r="H170" s="13"/>
      <c r="I170" s="13"/>
      <c r="J170" s="13"/>
      <c r="K170" s="13"/>
    </row>
    <row r="171" spans="3:15">
      <c r="C171" s="13"/>
      <c r="D171" s="13"/>
      <c r="E171" s="13"/>
      <c r="F171" s="13"/>
      <c r="G171" s="13"/>
      <c r="H171" s="13"/>
      <c r="I171" s="13"/>
      <c r="J171" s="13"/>
      <c r="K171" s="13"/>
    </row>
    <row r="172" spans="3:15">
      <c r="C172" s="13" t="s">
        <v>318</v>
      </c>
      <c r="D172" s="13"/>
      <c r="E172" s="13"/>
      <c r="F172" s="13"/>
      <c r="G172" s="13"/>
      <c r="H172" s="13"/>
      <c r="I172" s="13"/>
      <c r="J172" s="13"/>
      <c r="K172" s="13"/>
      <c r="L172" s="13"/>
    </row>
    <row r="173" spans="3:15">
      <c r="C173" s="7">
        <v>1</v>
      </c>
    </row>
    <row r="174" spans="3:15">
      <c r="C174" s="7" t="s">
        <v>259</v>
      </c>
    </row>
    <row r="175" spans="3:15">
      <c r="C175" s="10" t="s">
        <v>5</v>
      </c>
    </row>
    <row r="176" spans="3:15">
      <c r="C176" s="13" t="s">
        <v>319</v>
      </c>
    </row>
    <row r="177" spans="3:14">
      <c r="C177" s="11"/>
    </row>
    <row r="178" spans="3:14" ht="18">
      <c r="C178" s="12" t="s">
        <v>286</v>
      </c>
    </row>
    <row r="179" spans="3:14">
      <c r="C179" s="11" t="s">
        <v>347</v>
      </c>
    </row>
    <row r="180" spans="3:14">
      <c r="C180" s="7">
        <v>1</v>
      </c>
      <c r="D180" s="7">
        <v>2</v>
      </c>
      <c r="E180" s="7">
        <v>3</v>
      </c>
      <c r="F180" s="7">
        <v>4</v>
      </c>
      <c r="G180" s="7">
        <v>5</v>
      </c>
      <c r="H180" s="7">
        <v>6</v>
      </c>
      <c r="I180" s="7">
        <v>7</v>
      </c>
      <c r="J180" s="7">
        <v>8</v>
      </c>
      <c r="K180" s="7">
        <v>9</v>
      </c>
      <c r="L180" s="7">
        <v>10</v>
      </c>
      <c r="M180" s="7">
        <v>11</v>
      </c>
      <c r="N180" s="7">
        <v>12</v>
      </c>
    </row>
    <row r="181" spans="3:14" ht="30">
      <c r="C181" s="38" t="s">
        <v>250</v>
      </c>
      <c r="D181" s="38"/>
      <c r="E181" s="38"/>
      <c r="F181" s="38"/>
      <c r="G181" s="8" t="s">
        <v>7</v>
      </c>
      <c r="H181" s="8" t="s">
        <v>251</v>
      </c>
      <c r="I181" s="8" t="s">
        <v>276</v>
      </c>
      <c r="J181" s="8" t="s">
        <v>253</v>
      </c>
      <c r="K181" s="8" t="s">
        <v>269</v>
      </c>
      <c r="L181" s="7" t="s">
        <v>29</v>
      </c>
      <c r="M181" s="7" t="s">
        <v>288</v>
      </c>
      <c r="N181" s="8" t="s">
        <v>257</v>
      </c>
    </row>
    <row r="182" spans="3:14" ht="45">
      <c r="C182" s="10" t="s">
        <v>8</v>
      </c>
      <c r="D182" s="10" t="s">
        <v>1</v>
      </c>
      <c r="E182" s="10" t="s">
        <v>2</v>
      </c>
      <c r="F182" s="10" t="s">
        <v>0</v>
      </c>
      <c r="G182" s="10" t="s">
        <v>24</v>
      </c>
      <c r="H182" s="10" t="s">
        <v>26</v>
      </c>
      <c r="I182" s="10" t="s">
        <v>31</v>
      </c>
      <c r="J182" s="10" t="s">
        <v>17</v>
      </c>
      <c r="K182" s="10" t="s">
        <v>135</v>
      </c>
      <c r="L182" s="16" t="s">
        <v>291</v>
      </c>
      <c r="M182" s="10" t="s">
        <v>243</v>
      </c>
      <c r="N182" s="10" t="s">
        <v>23</v>
      </c>
    </row>
    <row r="183" spans="3:14">
      <c r="C183" s="13" t="s">
        <v>333</v>
      </c>
      <c r="D183" s="13"/>
      <c r="E183" s="13"/>
      <c r="F183" s="13"/>
      <c r="G183" s="13"/>
      <c r="H183" s="13"/>
      <c r="I183" s="13"/>
      <c r="J183" s="13"/>
      <c r="K183" s="13"/>
    </row>
    <row r="184" spans="3:14">
      <c r="C184" s="13" t="s">
        <v>348</v>
      </c>
      <c r="D184" s="13"/>
      <c r="E184" s="13"/>
      <c r="F184" s="13"/>
      <c r="G184" s="13"/>
      <c r="H184" s="13"/>
      <c r="I184" s="13"/>
      <c r="J184" s="13"/>
      <c r="K184" s="13"/>
      <c r="L184" s="13"/>
    </row>
    <row r="185" spans="3:14">
      <c r="C185" s="13" t="s">
        <v>349</v>
      </c>
      <c r="D185" s="13"/>
      <c r="E185" s="13"/>
      <c r="F185" s="13"/>
      <c r="G185" s="13"/>
      <c r="H185" s="13"/>
      <c r="I185" s="13"/>
      <c r="J185" s="13"/>
      <c r="K185" s="13"/>
      <c r="L185" s="13"/>
    </row>
    <row r="186" spans="3:14">
      <c r="C186" s="13" t="s">
        <v>378</v>
      </c>
      <c r="D186" s="13"/>
      <c r="E186" s="13"/>
      <c r="F186" s="13"/>
      <c r="G186" s="13"/>
      <c r="H186" s="13"/>
      <c r="I186" s="13"/>
      <c r="J186" s="13"/>
      <c r="K186" s="13"/>
      <c r="L186" s="13"/>
    </row>
    <row r="187" spans="3:14">
      <c r="C187" s="13" t="s">
        <v>350</v>
      </c>
      <c r="D187" s="13"/>
      <c r="E187" s="13"/>
      <c r="F187" s="13"/>
      <c r="G187" s="13"/>
      <c r="H187" s="13"/>
      <c r="I187" s="13"/>
      <c r="J187" s="13"/>
      <c r="K187" s="13"/>
    </row>
    <row r="188" spans="3:14">
      <c r="C188" s="13"/>
      <c r="D188" s="13"/>
      <c r="E188" s="13"/>
      <c r="F188" s="13"/>
      <c r="G188" s="13"/>
      <c r="H188" s="13"/>
      <c r="I188" s="13"/>
      <c r="J188" s="13"/>
      <c r="K188" s="13"/>
    </row>
    <row r="189" spans="3:14">
      <c r="C189" s="13" t="s">
        <v>321</v>
      </c>
      <c r="D189" s="13"/>
      <c r="E189" s="13"/>
      <c r="F189" s="13"/>
      <c r="G189" s="13"/>
      <c r="H189" s="13"/>
      <c r="I189" s="13"/>
      <c r="J189" s="13"/>
      <c r="K189" s="13"/>
      <c r="L189" s="13"/>
    </row>
    <row r="190" spans="3:14">
      <c r="C190" s="7">
        <v>1</v>
      </c>
    </row>
    <row r="191" spans="3:14">
      <c r="C191" s="7" t="s">
        <v>258</v>
      </c>
    </row>
    <row r="192" spans="3:14">
      <c r="C192" s="10" t="s">
        <v>5</v>
      </c>
    </row>
    <row r="193" spans="3:14">
      <c r="C193" s="13" t="s">
        <v>338</v>
      </c>
    </row>
    <row r="194" spans="3:14">
      <c r="C194" s="13"/>
      <c r="D194" s="13"/>
      <c r="E194" s="13"/>
      <c r="F194" s="13"/>
      <c r="G194" s="13"/>
      <c r="H194" s="13"/>
      <c r="I194" s="13"/>
      <c r="J194" s="13"/>
      <c r="K194" s="13"/>
    </row>
    <row r="195" spans="3:14" ht="18">
      <c r="C195" s="12" t="s">
        <v>294</v>
      </c>
      <c r="D195" s="13"/>
      <c r="E195" s="13"/>
      <c r="F195" s="13"/>
      <c r="G195" s="13"/>
      <c r="H195" s="13"/>
      <c r="I195" s="13"/>
      <c r="J195" s="13"/>
      <c r="K195" s="13"/>
    </row>
    <row r="196" spans="3:14">
      <c r="C196" s="11" t="s">
        <v>347</v>
      </c>
      <c r="D196" s="13"/>
      <c r="E196" s="13"/>
      <c r="F196" s="13"/>
      <c r="G196" s="13"/>
      <c r="H196" s="13"/>
      <c r="I196" s="13"/>
      <c r="J196" s="13"/>
      <c r="K196" s="13"/>
    </row>
    <row r="197" spans="3:14">
      <c r="C197" s="7">
        <v>1</v>
      </c>
      <c r="D197" s="7">
        <v>2</v>
      </c>
      <c r="E197" s="7">
        <v>3</v>
      </c>
      <c r="F197" s="7">
        <v>4</v>
      </c>
      <c r="G197" s="7">
        <v>5</v>
      </c>
      <c r="H197" s="7">
        <v>6</v>
      </c>
      <c r="I197" s="7">
        <v>7</v>
      </c>
      <c r="J197" s="7">
        <v>8</v>
      </c>
      <c r="K197" s="7">
        <v>9</v>
      </c>
      <c r="L197" s="7">
        <v>10</v>
      </c>
    </row>
    <row r="198" spans="3:14" s="9" customFormat="1" ht="30">
      <c r="C198" s="38" t="s">
        <v>260</v>
      </c>
      <c r="D198" s="38"/>
      <c r="E198" s="38"/>
      <c r="F198" s="38"/>
      <c r="G198" s="8" t="s">
        <v>7</v>
      </c>
      <c r="H198" s="8" t="s">
        <v>263</v>
      </c>
      <c r="I198" s="8" t="s">
        <v>275</v>
      </c>
      <c r="J198" s="8" t="s">
        <v>277</v>
      </c>
      <c r="K198" s="8" t="s">
        <v>268</v>
      </c>
      <c r="L198" s="8" t="s">
        <v>271</v>
      </c>
    </row>
    <row r="199" spans="3:14">
      <c r="C199" s="10" t="s">
        <v>8</v>
      </c>
      <c r="D199" s="10" t="s">
        <v>1</v>
      </c>
      <c r="E199" s="10" t="s">
        <v>2</v>
      </c>
      <c r="F199" s="10" t="s">
        <v>0</v>
      </c>
      <c r="G199" s="10" t="s">
        <v>24</v>
      </c>
      <c r="H199" s="10" t="s">
        <v>27</v>
      </c>
      <c r="I199" s="10" t="s">
        <v>31</v>
      </c>
      <c r="J199" s="10" t="s">
        <v>4</v>
      </c>
      <c r="K199" s="10" t="s">
        <v>135</v>
      </c>
      <c r="L199" s="10" t="s">
        <v>23</v>
      </c>
    </row>
    <row r="200" spans="3:14">
      <c r="C200" s="13" t="s">
        <v>375</v>
      </c>
      <c r="D200" s="13"/>
      <c r="E200" s="13"/>
      <c r="F200" s="13"/>
      <c r="G200" s="13"/>
      <c r="H200" s="13"/>
      <c r="I200" s="13"/>
      <c r="J200" s="13"/>
      <c r="K200" s="13"/>
    </row>
    <row r="201" spans="3:14">
      <c r="C201" s="13" t="s">
        <v>348</v>
      </c>
      <c r="D201" s="13"/>
      <c r="E201" s="13"/>
      <c r="F201" s="13"/>
      <c r="G201" s="13"/>
      <c r="H201" s="13"/>
      <c r="I201" s="13"/>
      <c r="J201" s="13"/>
      <c r="K201" s="13"/>
    </row>
    <row r="202" spans="3:14">
      <c r="C202" s="13"/>
      <c r="D202" s="13"/>
      <c r="E202" s="13"/>
      <c r="F202" s="13"/>
      <c r="G202" s="13"/>
      <c r="H202" s="13"/>
      <c r="I202" s="13"/>
      <c r="J202" s="13"/>
      <c r="K202" s="13"/>
    </row>
    <row r="203" spans="3:14">
      <c r="C203" s="13" t="s">
        <v>321</v>
      </c>
      <c r="D203" s="13"/>
      <c r="E203" s="13"/>
      <c r="F203" s="13"/>
      <c r="G203" s="13"/>
      <c r="H203" s="13"/>
      <c r="I203" s="13"/>
      <c r="J203" s="13"/>
      <c r="K203" s="13"/>
    </row>
    <row r="204" spans="3:14">
      <c r="C204" s="7">
        <v>1</v>
      </c>
      <c r="D204" s="7">
        <v>2</v>
      </c>
      <c r="E204" s="7">
        <v>3</v>
      </c>
      <c r="F204" s="7">
        <v>4</v>
      </c>
      <c r="G204" s="7">
        <v>5</v>
      </c>
      <c r="H204" s="7">
        <v>6</v>
      </c>
      <c r="I204" s="7">
        <v>7</v>
      </c>
      <c r="J204" s="7">
        <v>8</v>
      </c>
      <c r="K204" s="7">
        <v>9</v>
      </c>
      <c r="L204" s="7">
        <v>10</v>
      </c>
      <c r="M204" s="7">
        <v>11</v>
      </c>
      <c r="N204" s="7">
        <v>12</v>
      </c>
    </row>
    <row r="205" spans="3:14" s="9" customFormat="1" ht="30">
      <c r="C205" s="38" t="s">
        <v>260</v>
      </c>
      <c r="D205" s="38"/>
      <c r="E205" s="38"/>
      <c r="F205" s="38"/>
      <c r="G205" s="8" t="s">
        <v>7</v>
      </c>
      <c r="H205" s="8" t="s">
        <v>263</v>
      </c>
      <c r="I205" s="8" t="s">
        <v>275</v>
      </c>
      <c r="J205" s="8" t="s">
        <v>277</v>
      </c>
      <c r="K205" s="8" t="s">
        <v>268</v>
      </c>
      <c r="L205" s="8" t="s">
        <v>29</v>
      </c>
      <c r="M205" s="8" t="s">
        <v>287</v>
      </c>
      <c r="N205" s="8" t="s">
        <v>271</v>
      </c>
    </row>
    <row r="206" spans="3:14" s="9" customFormat="1" ht="45">
      <c r="C206" s="16" t="s">
        <v>8</v>
      </c>
      <c r="D206" s="16" t="s">
        <v>1</v>
      </c>
      <c r="E206" s="16" t="s">
        <v>2</v>
      </c>
      <c r="F206" s="16" t="s">
        <v>0</v>
      </c>
      <c r="G206" s="16" t="s">
        <v>24</v>
      </c>
      <c r="H206" s="16" t="s">
        <v>27</v>
      </c>
      <c r="I206" s="16" t="s">
        <v>31</v>
      </c>
      <c r="J206" s="16" t="s">
        <v>17</v>
      </c>
      <c r="K206" s="16" t="s">
        <v>135</v>
      </c>
      <c r="L206" s="16" t="s">
        <v>290</v>
      </c>
      <c r="M206" s="16" t="s">
        <v>243</v>
      </c>
      <c r="N206" s="16" t="s">
        <v>23</v>
      </c>
    </row>
    <row r="207" spans="3:14">
      <c r="C207" s="13" t="s">
        <v>375</v>
      </c>
      <c r="D207" s="13"/>
      <c r="E207" s="13"/>
      <c r="F207" s="13"/>
      <c r="G207" s="13"/>
      <c r="H207" s="13"/>
      <c r="I207" s="13"/>
      <c r="J207" s="13"/>
      <c r="K207" s="13"/>
    </row>
    <row r="208" spans="3:14">
      <c r="C208" s="13" t="s">
        <v>348</v>
      </c>
      <c r="D208" s="13"/>
      <c r="E208" s="13"/>
      <c r="F208" s="13"/>
      <c r="G208" s="13"/>
      <c r="H208" s="13"/>
      <c r="I208" s="13"/>
      <c r="J208" s="13"/>
      <c r="K208" s="13"/>
      <c r="L208" s="13"/>
    </row>
    <row r="209" spans="3:13">
      <c r="C209" s="13" t="s">
        <v>376</v>
      </c>
      <c r="D209" s="13"/>
      <c r="E209" s="13"/>
      <c r="F209" s="13"/>
      <c r="G209" s="13"/>
      <c r="H209" s="13"/>
      <c r="I209" s="13"/>
      <c r="J209" s="13"/>
      <c r="K209" s="13"/>
      <c r="L209" s="13"/>
    </row>
    <row r="210" spans="3:13">
      <c r="C210" s="13" t="s">
        <v>379</v>
      </c>
      <c r="D210" s="13"/>
      <c r="E210" s="13"/>
      <c r="F210" s="13"/>
      <c r="G210" s="13"/>
      <c r="H210" s="13"/>
      <c r="I210" s="13"/>
      <c r="J210" s="13"/>
      <c r="K210" s="13"/>
      <c r="L210" s="13"/>
    </row>
    <row r="211" spans="3:13">
      <c r="C211" s="13" t="s">
        <v>377</v>
      </c>
      <c r="D211" s="13"/>
      <c r="E211" s="13"/>
      <c r="F211" s="13"/>
      <c r="G211" s="13"/>
      <c r="H211" s="13"/>
      <c r="I211" s="13"/>
      <c r="J211" s="13"/>
      <c r="K211" s="13"/>
    </row>
    <row r="213" spans="3:13" ht="18">
      <c r="C213" s="4" t="s">
        <v>816</v>
      </c>
    </row>
    <row r="214" spans="3:13">
      <c r="C214" s="11" t="s">
        <v>351</v>
      </c>
      <c r="D214" s="13"/>
      <c r="E214" s="13"/>
      <c r="F214" s="13"/>
      <c r="G214" s="13"/>
      <c r="H214" s="13"/>
      <c r="I214" s="13"/>
      <c r="J214" s="13"/>
      <c r="K214" s="13"/>
    </row>
    <row r="215" spans="3:13">
      <c r="C215" s="7">
        <v>1</v>
      </c>
      <c r="D215" s="7">
        <v>2</v>
      </c>
      <c r="E215" s="7">
        <v>3</v>
      </c>
      <c r="F215" s="7">
        <v>4</v>
      </c>
      <c r="G215" s="7">
        <v>5</v>
      </c>
      <c r="H215" s="7">
        <v>6</v>
      </c>
      <c r="I215" s="7">
        <v>7</v>
      </c>
      <c r="J215" s="7">
        <v>8</v>
      </c>
      <c r="K215" s="7">
        <v>9</v>
      </c>
      <c r="L215" s="7">
        <v>10</v>
      </c>
      <c r="M215" s="7">
        <v>11</v>
      </c>
    </row>
    <row r="216" spans="3:13" s="9" customFormat="1" ht="45">
      <c r="C216" s="38" t="s">
        <v>260</v>
      </c>
      <c r="D216" s="38"/>
      <c r="E216" s="38"/>
      <c r="F216" s="38"/>
      <c r="G216" s="8" t="s">
        <v>7</v>
      </c>
      <c r="H216" s="8" t="s">
        <v>263</v>
      </c>
      <c r="I216" s="8" t="s">
        <v>275</v>
      </c>
      <c r="J216" s="8" t="s">
        <v>277</v>
      </c>
      <c r="K216" s="8" t="s">
        <v>268</v>
      </c>
      <c r="L216" s="8" t="s">
        <v>381</v>
      </c>
      <c r="M216" s="8" t="s">
        <v>271</v>
      </c>
    </row>
    <row r="217" spans="3:13">
      <c r="C217" s="10" t="s">
        <v>8</v>
      </c>
      <c r="D217" s="10" t="s">
        <v>1</v>
      </c>
      <c r="E217" s="10" t="s">
        <v>2</v>
      </c>
      <c r="F217" s="10" t="s">
        <v>0</v>
      </c>
      <c r="G217" s="10" t="s">
        <v>24</v>
      </c>
      <c r="H217" s="10" t="s">
        <v>26</v>
      </c>
      <c r="I217" s="10" t="s">
        <v>32</v>
      </c>
      <c r="J217" s="10" t="s">
        <v>14</v>
      </c>
      <c r="K217" s="10" t="s">
        <v>135</v>
      </c>
      <c r="L217" s="10" t="s">
        <v>5</v>
      </c>
      <c r="M217" s="10" t="s">
        <v>23</v>
      </c>
    </row>
    <row r="218" spans="3:13">
      <c r="C218" s="13" t="s">
        <v>333</v>
      </c>
      <c r="D218" s="13"/>
      <c r="E218" s="13"/>
      <c r="F218" s="13"/>
      <c r="G218" s="13"/>
      <c r="H218" s="13"/>
      <c r="I218" s="13"/>
      <c r="J218" s="13"/>
      <c r="K218" s="13"/>
    </row>
    <row r="219" spans="3:13">
      <c r="C219" s="13" t="s">
        <v>352</v>
      </c>
      <c r="D219" s="13"/>
      <c r="E219" s="13"/>
      <c r="F219" s="13"/>
      <c r="G219" s="13"/>
      <c r="H219" s="13"/>
      <c r="I219" s="13"/>
      <c r="J219" s="13"/>
      <c r="K219" s="13"/>
    </row>
    <row r="220" spans="3:13">
      <c r="C220" s="13" t="s">
        <v>353</v>
      </c>
      <c r="D220" s="13"/>
      <c r="E220" s="13"/>
      <c r="F220" s="13"/>
      <c r="G220" s="13"/>
      <c r="H220" s="13"/>
      <c r="I220" s="13"/>
      <c r="J220" s="13"/>
      <c r="K220" s="13"/>
      <c r="L220" s="13"/>
    </row>
    <row r="221" spans="3:13">
      <c r="C221" s="18" t="s">
        <v>354</v>
      </c>
      <c r="D221" s="13"/>
      <c r="E221" s="13"/>
      <c r="F221" s="13"/>
      <c r="G221" s="13"/>
      <c r="H221" s="13"/>
      <c r="I221" s="13"/>
      <c r="J221" s="13"/>
      <c r="K221" s="13"/>
      <c r="L221" s="13"/>
    </row>
    <row r="222" spans="3:13">
      <c r="C222" s="13" t="s">
        <v>355</v>
      </c>
      <c r="D222" s="13"/>
      <c r="E222" s="13"/>
      <c r="F222" s="13"/>
      <c r="G222" s="13"/>
      <c r="H222" s="13"/>
      <c r="I222" s="13"/>
      <c r="J222" s="13"/>
      <c r="K222" s="13"/>
    </row>
    <row r="223" spans="3:13">
      <c r="C223" s="13"/>
      <c r="D223" s="13"/>
      <c r="E223" s="13"/>
      <c r="F223" s="13"/>
      <c r="G223" s="13"/>
      <c r="H223" s="13"/>
      <c r="I223" s="13"/>
      <c r="J223" s="13"/>
      <c r="K223" s="13"/>
    </row>
    <row r="224" spans="3:13">
      <c r="C224" s="13" t="s">
        <v>321</v>
      </c>
      <c r="D224" s="13"/>
      <c r="E224" s="13"/>
      <c r="F224" s="13"/>
      <c r="G224" s="13"/>
      <c r="H224" s="13"/>
      <c r="I224" s="13"/>
      <c r="J224" s="13"/>
      <c r="K224" s="13"/>
      <c r="L224" s="13"/>
    </row>
    <row r="225" spans="3:13">
      <c r="C225" s="7">
        <v>1</v>
      </c>
    </row>
    <row r="226" spans="3:13">
      <c r="C226" s="7" t="s">
        <v>258</v>
      </c>
    </row>
    <row r="227" spans="3:13">
      <c r="C227" s="10" t="s">
        <v>5</v>
      </c>
    </row>
    <row r="228" spans="3:13">
      <c r="C228" s="13" t="s">
        <v>338</v>
      </c>
    </row>
    <row r="230" spans="3:13" ht="18">
      <c r="C230" s="4" t="s">
        <v>817</v>
      </c>
    </row>
    <row r="231" spans="3:13">
      <c r="C231" s="11" t="s">
        <v>356</v>
      </c>
      <c r="D231" s="13"/>
      <c r="E231" s="13"/>
      <c r="F231" s="13"/>
      <c r="G231" s="13"/>
      <c r="H231" s="13"/>
      <c r="I231" s="13"/>
      <c r="J231" s="13"/>
      <c r="K231" s="13"/>
    </row>
    <row r="232" spans="3:13">
      <c r="C232" s="7">
        <v>1</v>
      </c>
      <c r="D232" s="7">
        <v>2</v>
      </c>
      <c r="E232" s="7">
        <v>3</v>
      </c>
      <c r="F232" s="7">
        <v>4</v>
      </c>
      <c r="G232" s="7">
        <v>5</v>
      </c>
      <c r="H232" s="7">
        <v>6</v>
      </c>
      <c r="I232" s="7">
        <v>7</v>
      </c>
      <c r="J232" s="7">
        <v>8</v>
      </c>
      <c r="K232" s="7">
        <v>9</v>
      </c>
      <c r="L232" s="7">
        <v>10</v>
      </c>
    </row>
    <row r="233" spans="3:13" s="9" customFormat="1" ht="30">
      <c r="C233" s="38" t="s">
        <v>260</v>
      </c>
      <c r="D233" s="38"/>
      <c r="E233" s="38"/>
      <c r="F233" s="38"/>
      <c r="G233" s="8" t="s">
        <v>7</v>
      </c>
      <c r="H233" s="8" t="s">
        <v>263</v>
      </c>
      <c r="I233" s="8" t="s">
        <v>275</v>
      </c>
      <c r="J233" s="8" t="s">
        <v>277</v>
      </c>
      <c r="K233" s="8" t="s">
        <v>268</v>
      </c>
      <c r="L233" s="8" t="s">
        <v>271</v>
      </c>
    </row>
    <row r="234" spans="3:13">
      <c r="C234" s="10" t="s">
        <v>8</v>
      </c>
      <c r="D234" s="10" t="s">
        <v>1</v>
      </c>
      <c r="E234" s="10" t="s">
        <v>2</v>
      </c>
      <c r="F234" s="10" t="s">
        <v>0</v>
      </c>
      <c r="G234" s="10" t="s">
        <v>24</v>
      </c>
      <c r="H234" s="10" t="s">
        <v>27</v>
      </c>
      <c r="I234" s="10" t="s">
        <v>32</v>
      </c>
      <c r="J234" s="10" t="s">
        <v>4</v>
      </c>
      <c r="K234" s="10" t="s">
        <v>135</v>
      </c>
      <c r="L234" s="10" t="s">
        <v>23</v>
      </c>
    </row>
    <row r="235" spans="3:13">
      <c r="C235" s="13" t="s">
        <v>375</v>
      </c>
      <c r="D235" s="13"/>
      <c r="E235" s="13"/>
      <c r="F235" s="13"/>
      <c r="G235" s="13"/>
      <c r="H235" s="13"/>
      <c r="I235" s="13"/>
      <c r="J235" s="13"/>
      <c r="K235" s="13"/>
    </row>
    <row r="236" spans="3:13">
      <c r="C236" s="13" t="s">
        <v>293</v>
      </c>
      <c r="D236" s="13"/>
      <c r="E236" s="13"/>
      <c r="F236" s="13"/>
      <c r="G236" s="13"/>
      <c r="H236" s="13"/>
      <c r="I236" s="13"/>
      <c r="J236" s="13"/>
      <c r="K236" s="13"/>
    </row>
    <row r="237" spans="3:13">
      <c r="C237" s="13"/>
      <c r="D237" s="13"/>
      <c r="E237" s="13"/>
      <c r="F237" s="13"/>
      <c r="G237" s="13"/>
      <c r="H237" s="13"/>
      <c r="I237" s="13"/>
      <c r="J237" s="13"/>
      <c r="K237" s="13"/>
    </row>
    <row r="238" spans="3:13">
      <c r="C238" s="13" t="s">
        <v>321</v>
      </c>
      <c r="D238" s="13"/>
      <c r="E238" s="13"/>
      <c r="F238" s="13"/>
      <c r="G238" s="13"/>
      <c r="H238" s="13"/>
      <c r="I238" s="13"/>
      <c r="J238" s="13"/>
      <c r="K238" s="13"/>
    </row>
    <row r="239" spans="3:13">
      <c r="C239" s="7">
        <v>1</v>
      </c>
      <c r="D239" s="7">
        <v>2</v>
      </c>
      <c r="E239" s="7">
        <v>3</v>
      </c>
      <c r="F239" s="7">
        <v>4</v>
      </c>
      <c r="G239" s="7">
        <v>5</v>
      </c>
      <c r="H239" s="7">
        <v>6</v>
      </c>
      <c r="I239" s="7">
        <v>7</v>
      </c>
      <c r="J239" s="7">
        <v>8</v>
      </c>
      <c r="K239" s="7">
        <v>9</v>
      </c>
      <c r="L239" s="7">
        <v>10</v>
      </c>
      <c r="M239" s="7">
        <v>11</v>
      </c>
    </row>
    <row r="240" spans="3:13" s="9" customFormat="1" ht="45">
      <c r="C240" s="38" t="s">
        <v>260</v>
      </c>
      <c r="D240" s="38"/>
      <c r="E240" s="38"/>
      <c r="F240" s="38"/>
      <c r="G240" s="8" t="s">
        <v>7</v>
      </c>
      <c r="H240" s="8" t="s">
        <v>263</v>
      </c>
      <c r="I240" s="8" t="s">
        <v>275</v>
      </c>
      <c r="J240" s="8" t="s">
        <v>277</v>
      </c>
      <c r="K240" s="8" t="s">
        <v>268</v>
      </c>
      <c r="L240" s="8" t="s">
        <v>380</v>
      </c>
      <c r="M240" s="8" t="s">
        <v>271</v>
      </c>
    </row>
    <row r="241" spans="3:13">
      <c r="C241" s="10" t="s">
        <v>8</v>
      </c>
      <c r="D241" s="10" t="s">
        <v>1</v>
      </c>
      <c r="E241" s="10" t="s">
        <v>2</v>
      </c>
      <c r="F241" s="10" t="s">
        <v>0</v>
      </c>
      <c r="G241" s="10" t="s">
        <v>24</v>
      </c>
      <c r="H241" s="10" t="s">
        <v>27</v>
      </c>
      <c r="I241" s="10" t="s">
        <v>32</v>
      </c>
      <c r="J241" s="10" t="s">
        <v>14</v>
      </c>
      <c r="K241" s="10" t="s">
        <v>135</v>
      </c>
      <c r="L241" s="10" t="s">
        <v>5</v>
      </c>
      <c r="M241" s="10" t="s">
        <v>23</v>
      </c>
    </row>
    <row r="242" spans="3:13">
      <c r="C242" s="13" t="s">
        <v>375</v>
      </c>
      <c r="D242" s="13"/>
      <c r="E242" s="13"/>
      <c r="F242" s="13"/>
      <c r="G242" s="13"/>
      <c r="H242" s="13"/>
      <c r="I242" s="13"/>
      <c r="J242" s="13"/>
      <c r="K242" s="13"/>
    </row>
    <row r="243" spans="3:13">
      <c r="C243" s="13" t="s">
        <v>293</v>
      </c>
      <c r="D243" s="13"/>
      <c r="E243" s="13"/>
      <c r="F243" s="13"/>
      <c r="G243" s="13"/>
      <c r="H243" s="13"/>
      <c r="I243" s="13"/>
      <c r="J243" s="13"/>
      <c r="K243" s="13"/>
      <c r="L243" s="13"/>
    </row>
    <row r="244" spans="3:13">
      <c r="C244" s="13" t="s">
        <v>382</v>
      </c>
      <c r="D244" s="13"/>
      <c r="E244" s="13"/>
      <c r="F244" s="13"/>
      <c r="G244" s="13"/>
      <c r="H244" s="13"/>
      <c r="I244" s="13"/>
      <c r="J244" s="13"/>
      <c r="K244" s="13"/>
      <c r="L244" s="13"/>
    </row>
    <row r="245" spans="3:13">
      <c r="C245" s="13" t="s">
        <v>383</v>
      </c>
      <c r="D245" s="13"/>
      <c r="E245" s="13"/>
      <c r="F245" s="13"/>
      <c r="G245" s="13"/>
      <c r="H245" s="13"/>
      <c r="I245" s="13"/>
      <c r="J245" s="13"/>
      <c r="K245" s="13"/>
    </row>
    <row r="247" spans="3:13" ht="18">
      <c r="C247" s="4" t="s">
        <v>818</v>
      </c>
    </row>
    <row r="248" spans="3:13">
      <c r="C248" s="11" t="s">
        <v>357</v>
      </c>
      <c r="D248" s="13"/>
      <c r="E248" s="13"/>
      <c r="F248" s="13"/>
      <c r="G248" s="13"/>
      <c r="H248" s="13"/>
      <c r="I248" s="13"/>
      <c r="J248" s="13"/>
      <c r="K248" s="13"/>
    </row>
    <row r="249" spans="3:13">
      <c r="C249" s="7">
        <v>1</v>
      </c>
      <c r="D249" s="7">
        <v>2</v>
      </c>
      <c r="E249" s="7">
        <v>3</v>
      </c>
      <c r="F249" s="7">
        <v>4</v>
      </c>
      <c r="G249" s="7">
        <v>5</v>
      </c>
      <c r="H249" s="7">
        <v>6</v>
      </c>
      <c r="I249" s="7">
        <v>7</v>
      </c>
      <c r="J249" s="7">
        <v>8</v>
      </c>
      <c r="K249" s="7">
        <v>9</v>
      </c>
      <c r="L249" s="7">
        <v>10</v>
      </c>
      <c r="M249" s="7">
        <v>11</v>
      </c>
    </row>
    <row r="250" spans="3:13" s="9" customFormat="1" ht="45">
      <c r="C250" s="38" t="s">
        <v>260</v>
      </c>
      <c r="D250" s="38"/>
      <c r="E250" s="38"/>
      <c r="F250" s="38"/>
      <c r="G250" s="8" t="s">
        <v>7</v>
      </c>
      <c r="H250" s="8" t="s">
        <v>263</v>
      </c>
      <c r="I250" s="8" t="s">
        <v>275</v>
      </c>
      <c r="J250" s="8" t="s">
        <v>277</v>
      </c>
      <c r="K250" s="8" t="s">
        <v>268</v>
      </c>
      <c r="L250" s="8" t="s">
        <v>384</v>
      </c>
      <c r="M250" s="8" t="s">
        <v>271</v>
      </c>
    </row>
    <row r="251" spans="3:13">
      <c r="C251" s="10" t="s">
        <v>8</v>
      </c>
      <c r="D251" s="10" t="s">
        <v>1</v>
      </c>
      <c r="E251" s="10" t="s">
        <v>2</v>
      </c>
      <c r="F251" s="10" t="s">
        <v>0</v>
      </c>
      <c r="G251" s="10" t="s">
        <v>24</v>
      </c>
      <c r="H251" s="10" t="s">
        <v>26</v>
      </c>
      <c r="I251" s="10" t="s">
        <v>34</v>
      </c>
      <c r="J251" s="10" t="s">
        <v>14</v>
      </c>
      <c r="K251" s="10" t="s">
        <v>134</v>
      </c>
      <c r="L251" s="10" t="s">
        <v>33</v>
      </c>
      <c r="M251" s="10" t="s">
        <v>23</v>
      </c>
    </row>
    <row r="252" spans="3:13">
      <c r="C252" s="13" t="s">
        <v>333</v>
      </c>
      <c r="D252" s="13"/>
      <c r="E252" s="13"/>
      <c r="F252" s="13"/>
      <c r="G252" s="13"/>
      <c r="H252" s="13"/>
      <c r="I252" s="13"/>
      <c r="J252" s="13"/>
      <c r="K252" s="13"/>
    </row>
    <row r="253" spans="3:13">
      <c r="C253" s="13" t="s">
        <v>292</v>
      </c>
      <c r="D253" s="13"/>
      <c r="E253" s="13"/>
      <c r="F253" s="13"/>
      <c r="G253" s="13"/>
      <c r="H253" s="13"/>
      <c r="I253" s="13"/>
      <c r="J253" s="13"/>
      <c r="K253" s="13"/>
    </row>
    <row r="254" spans="3:13">
      <c r="C254" s="13" t="s">
        <v>385</v>
      </c>
      <c r="D254" s="13"/>
      <c r="E254" s="13"/>
      <c r="F254" s="13"/>
      <c r="G254" s="13"/>
      <c r="H254" s="13"/>
      <c r="I254" s="13"/>
      <c r="J254" s="13"/>
      <c r="K254" s="13"/>
      <c r="L254" s="13"/>
    </row>
    <row r="255" spans="3:13">
      <c r="C255" s="13" t="s">
        <v>386</v>
      </c>
      <c r="D255" s="13"/>
      <c r="E255" s="13"/>
      <c r="F255" s="13"/>
      <c r="G255" s="13"/>
      <c r="H255" s="13"/>
      <c r="I255" s="13"/>
      <c r="J255" s="13"/>
      <c r="K255" s="13"/>
      <c r="L255" s="13"/>
    </row>
    <row r="256" spans="3:13">
      <c r="C256" s="18" t="s">
        <v>387</v>
      </c>
      <c r="D256" s="13"/>
      <c r="E256" s="13"/>
      <c r="F256" s="13"/>
      <c r="G256" s="13"/>
      <c r="H256" s="13"/>
      <c r="I256" s="13"/>
      <c r="J256" s="13"/>
      <c r="K256" s="13"/>
      <c r="L256" s="13"/>
    </row>
    <row r="257" spans="3:12">
      <c r="C257" s="13" t="s">
        <v>388</v>
      </c>
      <c r="D257" s="13"/>
      <c r="E257" s="13"/>
      <c r="F257" s="13"/>
      <c r="G257" s="13"/>
      <c r="H257" s="13"/>
      <c r="I257" s="13"/>
      <c r="J257" s="13"/>
      <c r="K257" s="13"/>
    </row>
    <row r="258" spans="3:12">
      <c r="C258" s="13"/>
      <c r="D258" s="13"/>
      <c r="E258" s="13"/>
      <c r="F258" s="13"/>
      <c r="G258" s="13"/>
      <c r="H258" s="13"/>
      <c r="I258" s="13"/>
      <c r="J258" s="13"/>
      <c r="K258" s="13"/>
    </row>
    <row r="259" spans="3:12">
      <c r="C259" s="13" t="s">
        <v>321</v>
      </c>
      <c r="D259" s="13"/>
      <c r="E259" s="13"/>
      <c r="F259" s="13"/>
      <c r="G259" s="13"/>
      <c r="H259" s="13"/>
      <c r="I259" s="13"/>
      <c r="J259" s="13"/>
      <c r="K259" s="13"/>
      <c r="L259" s="13"/>
    </row>
    <row r="260" spans="3:12">
      <c r="C260" s="7">
        <v>1</v>
      </c>
    </row>
    <row r="261" spans="3:12">
      <c r="C261" s="7" t="s">
        <v>258</v>
      </c>
    </row>
    <row r="262" spans="3:12">
      <c r="C262" s="10" t="s">
        <v>5</v>
      </c>
    </row>
    <row r="263" spans="3:12">
      <c r="C263" s="13" t="s">
        <v>390</v>
      </c>
    </row>
    <row r="265" spans="3:12" ht="18">
      <c r="C265" s="4" t="s">
        <v>819</v>
      </c>
    </row>
    <row r="266" spans="3:12">
      <c r="C266" s="11" t="s">
        <v>357</v>
      </c>
      <c r="D266" s="13"/>
      <c r="E266" s="13"/>
      <c r="F266" s="13"/>
      <c r="G266" s="13"/>
      <c r="H266" s="13"/>
      <c r="I266" s="13"/>
      <c r="J266" s="13"/>
      <c r="K266" s="13"/>
    </row>
    <row r="267" spans="3:12">
      <c r="C267" s="7">
        <v>1</v>
      </c>
      <c r="D267" s="7">
        <v>2</v>
      </c>
      <c r="E267" s="7">
        <v>3</v>
      </c>
      <c r="F267" s="7">
        <v>4</v>
      </c>
      <c r="G267" s="7">
        <v>5</v>
      </c>
      <c r="H267" s="7">
        <v>6</v>
      </c>
      <c r="I267" s="7">
        <v>7</v>
      </c>
      <c r="J267" s="7">
        <v>8</v>
      </c>
      <c r="K267" s="7">
        <v>9</v>
      </c>
      <c r="L267" s="7">
        <v>10</v>
      </c>
    </row>
    <row r="268" spans="3:12" s="9" customFormat="1" ht="30">
      <c r="C268" s="38" t="s">
        <v>260</v>
      </c>
      <c r="D268" s="38"/>
      <c r="E268" s="38"/>
      <c r="F268" s="38"/>
      <c r="G268" s="8" t="s">
        <v>7</v>
      </c>
      <c r="H268" s="8" t="s">
        <v>263</v>
      </c>
      <c r="I268" s="8" t="s">
        <v>275</v>
      </c>
      <c r="J268" s="8" t="s">
        <v>277</v>
      </c>
      <c r="K268" s="8" t="s">
        <v>268</v>
      </c>
      <c r="L268" s="8" t="s">
        <v>271</v>
      </c>
    </row>
    <row r="269" spans="3:12">
      <c r="C269" s="10" t="s">
        <v>8</v>
      </c>
      <c r="D269" s="10" t="s">
        <v>1</v>
      </c>
      <c r="E269" s="10" t="s">
        <v>2</v>
      </c>
      <c r="F269" s="10" t="s">
        <v>0</v>
      </c>
      <c r="G269" s="10" t="s">
        <v>24</v>
      </c>
      <c r="H269" s="10" t="s">
        <v>27</v>
      </c>
      <c r="I269" s="10" t="s">
        <v>34</v>
      </c>
      <c r="J269" s="10" t="s">
        <v>4</v>
      </c>
      <c r="K269" s="10" t="s">
        <v>135</v>
      </c>
      <c r="L269" s="10" t="s">
        <v>23</v>
      </c>
    </row>
    <row r="270" spans="3:12">
      <c r="C270" s="13" t="s">
        <v>375</v>
      </c>
      <c r="D270" s="13"/>
      <c r="E270" s="13"/>
      <c r="F270" s="13"/>
      <c r="G270" s="13"/>
      <c r="H270" s="13"/>
      <c r="I270" s="13"/>
      <c r="J270" s="13"/>
      <c r="K270" s="13"/>
    </row>
    <row r="271" spans="3:12">
      <c r="C271" s="13" t="s">
        <v>292</v>
      </c>
      <c r="D271" s="13"/>
      <c r="E271" s="13"/>
      <c r="F271" s="13"/>
      <c r="G271" s="13"/>
      <c r="H271" s="13"/>
      <c r="I271" s="13"/>
      <c r="J271" s="13"/>
      <c r="K271" s="13"/>
    </row>
    <row r="272" spans="3:12">
      <c r="C272" s="13"/>
      <c r="D272" s="13"/>
      <c r="E272" s="13"/>
      <c r="F272" s="13"/>
      <c r="G272" s="13"/>
      <c r="H272" s="13"/>
      <c r="I272" s="13"/>
      <c r="J272" s="13"/>
      <c r="K272" s="13"/>
    </row>
    <row r="273" spans="3:14">
      <c r="C273" s="13" t="s">
        <v>321</v>
      </c>
      <c r="D273" s="13"/>
      <c r="E273" s="13"/>
      <c r="F273" s="13"/>
      <c r="G273" s="13"/>
      <c r="H273" s="13"/>
      <c r="I273" s="13"/>
      <c r="J273" s="13"/>
      <c r="K273" s="13"/>
    </row>
    <row r="274" spans="3:14">
      <c r="C274" s="7">
        <v>1</v>
      </c>
      <c r="D274" s="7">
        <v>2</v>
      </c>
      <c r="E274" s="7">
        <v>3</v>
      </c>
      <c r="F274" s="7">
        <v>4</v>
      </c>
      <c r="G274" s="7">
        <v>5</v>
      </c>
      <c r="H274" s="7">
        <v>6</v>
      </c>
      <c r="I274" s="7">
        <v>7</v>
      </c>
      <c r="J274" s="7">
        <v>8</v>
      </c>
      <c r="K274" s="7">
        <v>9</v>
      </c>
      <c r="L274" s="7">
        <v>10</v>
      </c>
      <c r="M274" s="7">
        <v>11</v>
      </c>
    </row>
    <row r="275" spans="3:14" s="9" customFormat="1" ht="45">
      <c r="C275" s="38" t="s">
        <v>260</v>
      </c>
      <c r="D275" s="38"/>
      <c r="E275" s="38"/>
      <c r="F275" s="38"/>
      <c r="G275" s="8" t="s">
        <v>7</v>
      </c>
      <c r="H275" s="8" t="s">
        <v>263</v>
      </c>
      <c r="I275" s="8" t="s">
        <v>275</v>
      </c>
      <c r="J275" s="8" t="s">
        <v>277</v>
      </c>
      <c r="K275" s="8" t="s">
        <v>268</v>
      </c>
      <c r="L275" s="8" t="s">
        <v>384</v>
      </c>
      <c r="M275" s="8" t="s">
        <v>271</v>
      </c>
    </row>
    <row r="276" spans="3:14">
      <c r="C276" s="10" t="s">
        <v>8</v>
      </c>
      <c r="D276" s="10" t="s">
        <v>1</v>
      </c>
      <c r="E276" s="10" t="s">
        <v>2</v>
      </c>
      <c r="F276" s="10" t="s">
        <v>0</v>
      </c>
      <c r="G276" s="10" t="s">
        <v>24</v>
      </c>
      <c r="H276" s="10" t="s">
        <v>27</v>
      </c>
      <c r="I276" s="10" t="s">
        <v>34</v>
      </c>
      <c r="J276" s="10" t="s">
        <v>14</v>
      </c>
      <c r="K276" s="10" t="s">
        <v>135</v>
      </c>
      <c r="L276" s="10" t="s">
        <v>33</v>
      </c>
      <c r="M276" s="10" t="s">
        <v>23</v>
      </c>
    </row>
    <row r="277" spans="3:14">
      <c r="C277" s="13" t="s">
        <v>375</v>
      </c>
      <c r="D277" s="13"/>
      <c r="E277" s="13"/>
      <c r="F277" s="13"/>
      <c r="G277" s="13"/>
      <c r="H277" s="13"/>
      <c r="I277" s="13"/>
      <c r="J277" s="13"/>
      <c r="K277" s="13"/>
    </row>
    <row r="278" spans="3:14">
      <c r="C278" s="13" t="s">
        <v>292</v>
      </c>
      <c r="D278" s="13"/>
      <c r="E278" s="13"/>
      <c r="F278" s="13"/>
      <c r="G278" s="13"/>
      <c r="H278" s="13"/>
      <c r="I278" s="13"/>
      <c r="J278" s="13"/>
      <c r="K278" s="13"/>
      <c r="L278" s="13"/>
    </row>
    <row r="279" spans="3:14">
      <c r="C279" s="13" t="s">
        <v>391</v>
      </c>
      <c r="D279" s="13"/>
      <c r="E279" s="13"/>
      <c r="F279" s="13"/>
      <c r="G279" s="13"/>
      <c r="H279" s="13"/>
      <c r="I279" s="13"/>
      <c r="J279" s="13"/>
      <c r="K279" s="13"/>
      <c r="L279" s="13"/>
    </row>
    <row r="280" spans="3:14">
      <c r="C280" s="13" t="s">
        <v>392</v>
      </c>
      <c r="D280" s="13"/>
      <c r="E280" s="13"/>
      <c r="F280" s="13"/>
      <c r="G280" s="13"/>
      <c r="H280" s="13"/>
      <c r="I280" s="13"/>
      <c r="J280" s="13"/>
      <c r="K280" s="13"/>
      <c r="L280" s="13"/>
    </row>
    <row r="281" spans="3:14">
      <c r="C281" s="13" t="s">
        <v>393</v>
      </c>
      <c r="D281" s="13"/>
      <c r="E281" s="13"/>
      <c r="F281" s="13"/>
      <c r="G281" s="13"/>
      <c r="H281" s="13"/>
      <c r="I281" s="13"/>
      <c r="J281" s="13"/>
      <c r="K281" s="13"/>
    </row>
    <row r="283" spans="3:14" ht="18">
      <c r="C283" s="4" t="s">
        <v>394</v>
      </c>
    </row>
    <row r="284" spans="3:14">
      <c r="C284" s="11" t="s">
        <v>358</v>
      </c>
      <c r="D284" s="13"/>
      <c r="E284" s="13"/>
      <c r="F284" s="13"/>
      <c r="G284" s="13"/>
      <c r="H284" s="13"/>
      <c r="I284" s="13"/>
      <c r="J284" s="13"/>
      <c r="K284" s="13"/>
    </row>
    <row r="285" spans="3:14">
      <c r="C285" s="7">
        <v>1</v>
      </c>
      <c r="D285" s="7">
        <v>2</v>
      </c>
      <c r="E285" s="7">
        <v>3</v>
      </c>
      <c r="F285" s="7">
        <v>4</v>
      </c>
      <c r="G285" s="7">
        <v>5</v>
      </c>
      <c r="H285" s="7">
        <v>6</v>
      </c>
      <c r="I285" s="7">
        <v>7</v>
      </c>
      <c r="J285" s="7">
        <v>8</v>
      </c>
      <c r="K285" s="7">
        <v>9</v>
      </c>
      <c r="L285" s="7">
        <v>10</v>
      </c>
      <c r="M285" s="7">
        <v>11</v>
      </c>
      <c r="N285" s="7">
        <v>12</v>
      </c>
    </row>
    <row r="286" spans="3:14" s="9" customFormat="1" ht="60">
      <c r="C286" s="38" t="s">
        <v>260</v>
      </c>
      <c r="D286" s="38"/>
      <c r="E286" s="38"/>
      <c r="F286" s="38"/>
      <c r="G286" s="8" t="s">
        <v>7</v>
      </c>
      <c r="H286" s="8" t="s">
        <v>263</v>
      </c>
      <c r="I286" s="8" t="s">
        <v>275</v>
      </c>
      <c r="J286" s="8" t="s">
        <v>277</v>
      </c>
      <c r="K286" s="8" t="s">
        <v>396</v>
      </c>
      <c r="L286" s="8" t="s">
        <v>398</v>
      </c>
      <c r="M286" s="8" t="s">
        <v>403</v>
      </c>
      <c r="N286" s="8" t="s">
        <v>271</v>
      </c>
    </row>
    <row r="287" spans="3:14">
      <c r="C287" s="10" t="s">
        <v>8</v>
      </c>
      <c r="D287" s="10" t="s">
        <v>1</v>
      </c>
      <c r="E287" s="10" t="s">
        <v>2</v>
      </c>
      <c r="F287" s="10" t="s">
        <v>0</v>
      </c>
      <c r="G287" s="10" t="s">
        <v>24</v>
      </c>
      <c r="H287" s="10" t="s">
        <v>26</v>
      </c>
      <c r="I287" s="10" t="s">
        <v>35</v>
      </c>
      <c r="J287" s="10" t="s">
        <v>17</v>
      </c>
      <c r="K287" s="10" t="s">
        <v>134</v>
      </c>
      <c r="L287" s="10" t="s">
        <v>138</v>
      </c>
      <c r="M287" s="10" t="s">
        <v>30</v>
      </c>
      <c r="N287" s="10" t="s">
        <v>23</v>
      </c>
    </row>
    <row r="288" spans="3:14">
      <c r="C288" s="13" t="s">
        <v>333</v>
      </c>
      <c r="D288" s="13"/>
      <c r="E288" s="13"/>
      <c r="F288" s="13"/>
      <c r="G288" s="13"/>
      <c r="H288" s="13"/>
      <c r="I288" s="13"/>
      <c r="J288" s="13"/>
      <c r="K288" s="13"/>
    </row>
    <row r="289" spans="3:13">
      <c r="C289" s="13" t="s">
        <v>399</v>
      </c>
      <c r="D289" s="13"/>
      <c r="E289" s="13"/>
      <c r="F289" s="13"/>
      <c r="G289" s="13"/>
      <c r="H289" s="13"/>
      <c r="I289" s="13"/>
      <c r="J289" s="13"/>
      <c r="K289" s="13"/>
    </row>
    <row r="290" spans="3:13">
      <c r="C290" s="13" t="s">
        <v>400</v>
      </c>
      <c r="D290" s="13"/>
      <c r="E290" s="13"/>
      <c r="F290" s="13"/>
      <c r="G290" s="13"/>
      <c r="H290" s="13"/>
      <c r="I290" s="13"/>
      <c r="J290" s="13"/>
      <c r="K290" s="13"/>
    </row>
    <row r="291" spans="3:13">
      <c r="C291" s="13" t="s">
        <v>401</v>
      </c>
      <c r="D291" s="13"/>
      <c r="E291" s="13"/>
      <c r="F291" s="13"/>
      <c r="G291" s="13"/>
      <c r="H291" s="13"/>
      <c r="I291" s="13"/>
      <c r="J291" s="13"/>
      <c r="K291" s="13"/>
      <c r="L291" s="13"/>
    </row>
    <row r="292" spans="3:13">
      <c r="C292" s="20" t="s">
        <v>404</v>
      </c>
      <c r="D292" s="13"/>
      <c r="E292" s="13"/>
      <c r="F292" s="13"/>
      <c r="G292" s="13"/>
      <c r="H292" s="13"/>
      <c r="I292" s="13"/>
      <c r="J292" s="13"/>
      <c r="K292" s="13"/>
      <c r="L292" s="13"/>
    </row>
    <row r="293" spans="3:13">
      <c r="C293" s="13" t="s">
        <v>405</v>
      </c>
      <c r="D293" s="13"/>
      <c r="E293" s="13"/>
      <c r="F293" s="13"/>
      <c r="G293" s="13"/>
      <c r="H293" s="13"/>
      <c r="I293" s="13"/>
      <c r="J293" s="13"/>
      <c r="K293" s="13"/>
    </row>
    <row r="294" spans="3:13">
      <c r="C294" s="13"/>
      <c r="D294" s="13"/>
      <c r="E294" s="13"/>
      <c r="F294" s="13"/>
      <c r="G294" s="13"/>
      <c r="H294" s="13"/>
      <c r="I294" s="13"/>
      <c r="J294" s="13"/>
      <c r="K294" s="13"/>
    </row>
    <row r="295" spans="3:13">
      <c r="C295" s="13" t="s">
        <v>321</v>
      </c>
      <c r="D295" s="13"/>
      <c r="E295" s="13"/>
      <c r="F295" s="13"/>
      <c r="G295" s="13"/>
      <c r="H295" s="13"/>
      <c r="I295" s="13"/>
      <c r="J295" s="13"/>
      <c r="K295" s="13"/>
      <c r="L295" s="13"/>
    </row>
    <row r="296" spans="3:13">
      <c r="C296" s="7">
        <v>1</v>
      </c>
    </row>
    <row r="297" spans="3:13">
      <c r="C297" s="7" t="s">
        <v>258</v>
      </c>
    </row>
    <row r="298" spans="3:13">
      <c r="C298" s="10" t="s">
        <v>5</v>
      </c>
    </row>
    <row r="299" spans="3:13">
      <c r="C299" s="13" t="s">
        <v>389</v>
      </c>
    </row>
    <row r="301" spans="3:13" ht="18">
      <c r="C301" s="4" t="s">
        <v>406</v>
      </c>
    </row>
    <row r="302" spans="3:13">
      <c r="C302" s="11" t="s">
        <v>358</v>
      </c>
      <c r="D302" s="13"/>
      <c r="E302" s="13"/>
      <c r="F302" s="13"/>
      <c r="G302" s="13"/>
      <c r="H302" s="13"/>
      <c r="I302" s="13"/>
      <c r="J302" s="13"/>
      <c r="K302" s="13"/>
    </row>
    <row r="303" spans="3:13">
      <c r="C303" s="7">
        <v>1</v>
      </c>
      <c r="D303" s="7">
        <v>2</v>
      </c>
      <c r="E303" s="7">
        <v>3</v>
      </c>
      <c r="F303" s="7">
        <v>4</v>
      </c>
      <c r="G303" s="7">
        <v>5</v>
      </c>
      <c r="H303" s="7">
        <v>6</v>
      </c>
      <c r="I303" s="7">
        <v>7</v>
      </c>
      <c r="J303" s="7">
        <v>8</v>
      </c>
      <c r="K303" s="7">
        <v>9</v>
      </c>
      <c r="L303" s="7">
        <v>10</v>
      </c>
      <c r="M303" s="7">
        <v>11</v>
      </c>
    </row>
    <row r="304" spans="3:13" s="9" customFormat="1" ht="45">
      <c r="C304" s="38" t="s">
        <v>260</v>
      </c>
      <c r="D304" s="38"/>
      <c r="E304" s="38"/>
      <c r="F304" s="38"/>
      <c r="G304" s="8" t="s">
        <v>7</v>
      </c>
      <c r="H304" s="8" t="s">
        <v>263</v>
      </c>
      <c r="I304" s="8" t="s">
        <v>275</v>
      </c>
      <c r="J304" s="8" t="s">
        <v>277</v>
      </c>
      <c r="K304" s="8" t="s">
        <v>395</v>
      </c>
      <c r="L304" s="8" t="s">
        <v>397</v>
      </c>
      <c r="M304" s="8" t="s">
        <v>271</v>
      </c>
    </row>
    <row r="305" spans="3:14">
      <c r="C305" s="10" t="s">
        <v>8</v>
      </c>
      <c r="D305" s="10" t="s">
        <v>1</v>
      </c>
      <c r="E305" s="10" t="s">
        <v>2</v>
      </c>
      <c r="F305" s="10" t="s">
        <v>0</v>
      </c>
      <c r="G305" s="10" t="s">
        <v>24</v>
      </c>
      <c r="H305" s="10" t="s">
        <v>27</v>
      </c>
      <c r="I305" s="10" t="s">
        <v>35</v>
      </c>
      <c r="J305" s="10" t="s">
        <v>14</v>
      </c>
      <c r="K305" s="10" t="s">
        <v>135</v>
      </c>
      <c r="L305" s="10" t="s">
        <v>138</v>
      </c>
      <c r="M305" s="10" t="s">
        <v>23</v>
      </c>
    </row>
    <row r="306" spans="3:14">
      <c r="C306" s="13" t="s">
        <v>375</v>
      </c>
      <c r="D306" s="13"/>
      <c r="E306" s="13"/>
      <c r="F306" s="13"/>
      <c r="G306" s="13"/>
      <c r="H306" s="13"/>
      <c r="I306" s="13"/>
      <c r="J306" s="13"/>
      <c r="K306" s="13"/>
    </row>
    <row r="307" spans="3:14">
      <c r="C307" s="13" t="s">
        <v>292</v>
      </c>
      <c r="D307" s="13"/>
      <c r="E307" s="13"/>
      <c r="F307" s="13"/>
      <c r="G307" s="13"/>
      <c r="H307" s="13"/>
      <c r="I307" s="13"/>
      <c r="J307" s="13"/>
      <c r="K307" s="13"/>
    </row>
    <row r="308" spans="3:14">
      <c r="C308" s="13"/>
      <c r="D308" s="13"/>
      <c r="E308" s="13"/>
      <c r="F308" s="13"/>
      <c r="G308" s="13"/>
      <c r="H308" s="13"/>
      <c r="I308" s="13"/>
      <c r="J308" s="13"/>
      <c r="K308" s="13"/>
    </row>
    <row r="309" spans="3:14">
      <c r="C309" s="13" t="s">
        <v>321</v>
      </c>
      <c r="D309" s="13"/>
      <c r="E309" s="13"/>
      <c r="F309" s="13"/>
      <c r="G309" s="13"/>
      <c r="H309" s="13"/>
      <c r="I309" s="13"/>
      <c r="J309" s="13"/>
      <c r="K309" s="13"/>
    </row>
    <row r="310" spans="3:14">
      <c r="C310" s="7">
        <v>1</v>
      </c>
      <c r="D310" s="7">
        <v>2</v>
      </c>
      <c r="E310" s="7">
        <v>3</v>
      </c>
      <c r="F310" s="7">
        <v>4</v>
      </c>
      <c r="G310" s="7">
        <v>5</v>
      </c>
      <c r="H310" s="7">
        <v>6</v>
      </c>
      <c r="I310" s="7">
        <v>7</v>
      </c>
      <c r="J310" s="7">
        <v>8</v>
      </c>
      <c r="K310" s="7">
        <v>9</v>
      </c>
      <c r="L310" s="7">
        <v>10</v>
      </c>
      <c r="M310" s="7">
        <v>11</v>
      </c>
      <c r="N310" s="7">
        <v>12</v>
      </c>
    </row>
    <row r="311" spans="3:14" s="9" customFormat="1" ht="60">
      <c r="C311" s="38" t="s">
        <v>260</v>
      </c>
      <c r="D311" s="38"/>
      <c r="E311" s="38"/>
      <c r="F311" s="38"/>
      <c r="G311" s="8" t="s">
        <v>7</v>
      </c>
      <c r="H311" s="8" t="s">
        <v>263</v>
      </c>
      <c r="I311" s="8" t="s">
        <v>275</v>
      </c>
      <c r="J311" s="8" t="s">
        <v>277</v>
      </c>
      <c r="K311" s="8" t="s">
        <v>395</v>
      </c>
      <c r="L311" s="8" t="s">
        <v>397</v>
      </c>
      <c r="M311" s="8" t="s">
        <v>402</v>
      </c>
      <c r="N311" s="8" t="s">
        <v>271</v>
      </c>
    </row>
    <row r="312" spans="3:14">
      <c r="C312" s="10" t="s">
        <v>8</v>
      </c>
      <c r="D312" s="10" t="s">
        <v>1</v>
      </c>
      <c r="E312" s="10" t="s">
        <v>2</v>
      </c>
      <c r="F312" s="10" t="s">
        <v>0</v>
      </c>
      <c r="G312" s="10" t="s">
        <v>24</v>
      </c>
      <c r="H312" s="10" t="s">
        <v>27</v>
      </c>
      <c r="I312" s="10" t="s">
        <v>35</v>
      </c>
      <c r="J312" s="10" t="s">
        <v>17</v>
      </c>
      <c r="K312" s="10" t="s">
        <v>135</v>
      </c>
      <c r="L312" s="10" t="s">
        <v>134</v>
      </c>
      <c r="M312" s="10" t="s">
        <v>30</v>
      </c>
      <c r="N312" s="10" t="s">
        <v>23</v>
      </c>
    </row>
    <row r="313" spans="3:14">
      <c r="C313" s="13" t="s">
        <v>375</v>
      </c>
      <c r="D313" s="13"/>
      <c r="E313" s="13"/>
      <c r="F313" s="13"/>
      <c r="G313" s="13"/>
      <c r="H313" s="13"/>
      <c r="I313" s="13"/>
      <c r="J313" s="13"/>
      <c r="K313" s="13"/>
    </row>
    <row r="314" spans="3:14">
      <c r="C314" s="13" t="s">
        <v>399</v>
      </c>
      <c r="D314" s="13"/>
      <c r="E314" s="13"/>
      <c r="F314" s="13"/>
      <c r="G314" s="13"/>
      <c r="H314" s="13"/>
      <c r="I314" s="13"/>
      <c r="J314" s="13"/>
      <c r="K314" s="13"/>
    </row>
    <row r="315" spans="3:14">
      <c r="C315" s="13" t="s">
        <v>400</v>
      </c>
      <c r="D315" s="13"/>
      <c r="E315" s="13"/>
      <c r="F315" s="13"/>
      <c r="G315" s="13"/>
      <c r="H315" s="13"/>
      <c r="I315" s="13"/>
      <c r="J315" s="13"/>
      <c r="K315" s="13"/>
    </row>
    <row r="316" spans="3:14">
      <c r="C316" s="13" t="s">
        <v>407</v>
      </c>
      <c r="D316" s="13"/>
      <c r="E316" s="13"/>
      <c r="F316" s="13"/>
      <c r="G316" s="13"/>
      <c r="H316" s="13"/>
      <c r="I316" s="13"/>
      <c r="J316" s="13"/>
      <c r="K316" s="13"/>
      <c r="L316" s="13"/>
    </row>
    <row r="317" spans="3:14">
      <c r="C317" s="13" t="s">
        <v>408</v>
      </c>
      <c r="D317" s="13"/>
      <c r="E317" s="13"/>
      <c r="F317" s="13"/>
      <c r="G317" s="13"/>
      <c r="H317" s="13"/>
      <c r="I317" s="13"/>
      <c r="J317" s="13"/>
      <c r="K317" s="13"/>
    </row>
    <row r="318" spans="3:14">
      <c r="C318" s="13"/>
      <c r="D318" s="13"/>
      <c r="E318" s="13"/>
      <c r="F318" s="13"/>
      <c r="G318" s="13"/>
      <c r="H318" s="13"/>
      <c r="I318" s="13"/>
      <c r="J318" s="13"/>
      <c r="K318" s="13"/>
    </row>
    <row r="319" spans="3:14" ht="18">
      <c r="C319" s="4" t="s">
        <v>820</v>
      </c>
    </row>
    <row r="320" spans="3:14">
      <c r="C320" s="2" t="s">
        <v>409</v>
      </c>
    </row>
    <row r="321" spans="3:12">
      <c r="C321" s="2" t="s">
        <v>410</v>
      </c>
    </row>
    <row r="322" spans="3:12">
      <c r="C322" s="11" t="s">
        <v>359</v>
      </c>
      <c r="D322" s="13"/>
      <c r="E322" s="13"/>
      <c r="F322" s="13"/>
      <c r="G322" s="13"/>
      <c r="H322" s="13"/>
      <c r="I322" s="13"/>
      <c r="J322" s="13"/>
      <c r="K322" s="13"/>
    </row>
    <row r="323" spans="3:12">
      <c r="C323" s="7">
        <v>1</v>
      </c>
      <c r="D323" s="7">
        <v>2</v>
      </c>
      <c r="E323" s="7">
        <v>3</v>
      </c>
      <c r="F323" s="7">
        <v>4</v>
      </c>
      <c r="G323" s="7">
        <v>5</v>
      </c>
      <c r="H323" s="7">
        <v>6</v>
      </c>
      <c r="I323" s="7">
        <v>7</v>
      </c>
      <c r="J323" s="7">
        <v>8</v>
      </c>
      <c r="K323" s="7">
        <v>9</v>
      </c>
      <c r="L323" s="7">
        <v>10</v>
      </c>
    </row>
    <row r="324" spans="3:12" s="9" customFormat="1" ht="30">
      <c r="C324" s="38" t="s">
        <v>260</v>
      </c>
      <c r="D324" s="38"/>
      <c r="E324" s="38"/>
      <c r="F324" s="38"/>
      <c r="G324" s="8" t="s">
        <v>7</v>
      </c>
      <c r="H324" s="8" t="s">
        <v>263</v>
      </c>
      <c r="I324" s="8" t="s">
        <v>275</v>
      </c>
      <c r="J324" s="8" t="s">
        <v>277</v>
      </c>
      <c r="K324" s="8" t="s">
        <v>411</v>
      </c>
      <c r="L324" s="8" t="s">
        <v>271</v>
      </c>
    </row>
    <row r="325" spans="3:12">
      <c r="C325" s="10" t="s">
        <v>8</v>
      </c>
      <c r="D325" s="10" t="s">
        <v>1</v>
      </c>
      <c r="E325" s="10" t="s">
        <v>2</v>
      </c>
      <c r="F325" s="10" t="s">
        <v>0</v>
      </c>
      <c r="G325" s="10" t="s">
        <v>24</v>
      </c>
      <c r="H325" s="10" t="s">
        <v>27</v>
      </c>
      <c r="I325" s="10" t="s">
        <v>36</v>
      </c>
      <c r="J325" s="10" t="s">
        <v>4</v>
      </c>
      <c r="K325" s="10" t="s">
        <v>18</v>
      </c>
      <c r="L325" s="10" t="s">
        <v>23</v>
      </c>
    </row>
    <row r="326" spans="3:12">
      <c r="C326" s="13" t="s">
        <v>375</v>
      </c>
      <c r="D326" s="13"/>
      <c r="E326" s="13"/>
      <c r="F326" s="13"/>
      <c r="G326" s="13"/>
      <c r="H326" s="13"/>
      <c r="I326" s="13"/>
      <c r="J326" s="13"/>
      <c r="K326" s="13"/>
    </row>
    <row r="327" spans="3:12">
      <c r="C327" s="13" t="s">
        <v>424</v>
      </c>
      <c r="D327" s="13"/>
      <c r="E327" s="13"/>
      <c r="F327" s="13"/>
      <c r="G327" s="13"/>
      <c r="H327" s="13"/>
      <c r="I327" s="13"/>
      <c r="J327" s="13"/>
      <c r="K327" s="13"/>
    </row>
    <row r="328" spans="3:12">
      <c r="C328" s="13" t="s">
        <v>423</v>
      </c>
      <c r="D328" s="13"/>
      <c r="E328" s="13"/>
      <c r="F328" s="13"/>
      <c r="G328" s="13"/>
      <c r="H328" s="13"/>
      <c r="I328" s="13"/>
      <c r="J328" s="13"/>
      <c r="K328" s="13"/>
    </row>
    <row r="329" spans="3:12">
      <c r="C329" s="13" t="s">
        <v>412</v>
      </c>
      <c r="D329" s="13"/>
      <c r="E329" s="13"/>
      <c r="F329" s="13"/>
      <c r="G329" s="13"/>
      <c r="H329" s="13"/>
      <c r="I329" s="13"/>
      <c r="J329" s="13"/>
      <c r="K329" s="13"/>
    </row>
    <row r="330" spans="3:12">
      <c r="C330" s="13" t="s">
        <v>413</v>
      </c>
      <c r="D330" s="13"/>
      <c r="E330" s="13"/>
      <c r="F330" s="13"/>
      <c r="G330" s="13"/>
      <c r="H330" s="13"/>
      <c r="I330" s="13"/>
      <c r="J330" s="13"/>
      <c r="K330" s="13"/>
    </row>
    <row r="332" spans="3:12">
      <c r="C332" s="13"/>
      <c r="D332" s="13"/>
      <c r="E332" s="13"/>
      <c r="F332" s="13"/>
      <c r="G332" s="13"/>
      <c r="H332" s="13"/>
      <c r="I332" s="13"/>
      <c r="J332" s="13"/>
      <c r="K332" s="13"/>
    </row>
    <row r="333" spans="3:12" ht="18">
      <c r="C333" s="17" t="s">
        <v>414</v>
      </c>
      <c r="D333" s="13"/>
      <c r="E333" s="13"/>
      <c r="F333" s="13"/>
      <c r="G333" s="13"/>
      <c r="H333" s="13"/>
      <c r="I333" s="13"/>
      <c r="J333" s="13"/>
      <c r="K333" s="13"/>
    </row>
    <row r="334" spans="3:12">
      <c r="C334" s="11" t="s">
        <v>415</v>
      </c>
      <c r="D334" s="13"/>
      <c r="E334" s="13"/>
      <c r="F334" s="13"/>
      <c r="G334" s="13"/>
      <c r="H334" s="13"/>
      <c r="I334" s="13"/>
      <c r="J334" s="13"/>
      <c r="K334" s="13"/>
    </row>
    <row r="335" spans="3:12">
      <c r="C335" s="7">
        <v>1</v>
      </c>
      <c r="D335" s="7">
        <v>2</v>
      </c>
      <c r="E335" s="7">
        <v>3</v>
      </c>
      <c r="F335" s="7">
        <v>4</v>
      </c>
      <c r="G335" s="7">
        <v>5</v>
      </c>
      <c r="H335" s="7">
        <v>6</v>
      </c>
      <c r="I335" s="7">
        <v>7</v>
      </c>
      <c r="J335" s="7">
        <v>8</v>
      </c>
      <c r="K335" s="7">
        <v>9</v>
      </c>
      <c r="L335" s="7">
        <v>10</v>
      </c>
    </row>
    <row r="336" spans="3:12" s="9" customFormat="1" ht="30">
      <c r="C336" s="38" t="s">
        <v>260</v>
      </c>
      <c r="D336" s="38"/>
      <c r="E336" s="38"/>
      <c r="F336" s="38"/>
      <c r="G336" s="8" t="s">
        <v>7</v>
      </c>
      <c r="H336" s="8" t="s">
        <v>263</v>
      </c>
      <c r="I336" s="8" t="s">
        <v>275</v>
      </c>
      <c r="J336" s="8" t="s">
        <v>277</v>
      </c>
      <c r="K336" s="8" t="s">
        <v>284</v>
      </c>
      <c r="L336" s="8" t="s">
        <v>271</v>
      </c>
    </row>
    <row r="337" spans="3:15">
      <c r="C337" s="10" t="s">
        <v>8</v>
      </c>
      <c r="D337" s="10" t="s">
        <v>1</v>
      </c>
      <c r="E337" s="10" t="s">
        <v>2</v>
      </c>
      <c r="F337" s="10" t="s">
        <v>0</v>
      </c>
      <c r="G337" s="10" t="s">
        <v>24</v>
      </c>
      <c r="H337" s="10" t="s">
        <v>27</v>
      </c>
      <c r="I337" s="10" t="s">
        <v>125</v>
      </c>
      <c r="J337" s="10" t="s">
        <v>4</v>
      </c>
      <c r="K337" s="10" t="s">
        <v>20</v>
      </c>
      <c r="L337" s="10" t="s">
        <v>23</v>
      </c>
    </row>
    <row r="338" spans="3:15">
      <c r="C338" s="13" t="s">
        <v>375</v>
      </c>
      <c r="D338" s="13"/>
      <c r="E338" s="13"/>
      <c r="F338" s="13"/>
      <c r="G338" s="13"/>
      <c r="H338" s="13"/>
      <c r="I338" s="13"/>
      <c r="J338" s="13"/>
      <c r="K338" s="13"/>
      <c r="L338" s="13"/>
      <c r="M338" s="13"/>
    </row>
    <row r="339" spans="3:15">
      <c r="C339" s="13" t="s">
        <v>417</v>
      </c>
      <c r="D339" s="13"/>
      <c r="E339" s="13"/>
      <c r="F339" s="13"/>
      <c r="G339" s="13"/>
      <c r="H339" s="13"/>
      <c r="I339" s="13"/>
      <c r="J339" s="13"/>
      <c r="K339" s="13"/>
    </row>
    <row r="340" spans="3:15">
      <c r="C340" s="13"/>
      <c r="D340" s="13"/>
      <c r="E340" s="13"/>
      <c r="F340" s="13"/>
      <c r="G340" s="13"/>
      <c r="H340" s="13"/>
      <c r="I340" s="13"/>
      <c r="J340" s="13"/>
      <c r="K340" s="13"/>
    </row>
    <row r="341" spans="3:15">
      <c r="C341" s="13" t="s">
        <v>321</v>
      </c>
      <c r="D341" s="13"/>
      <c r="E341" s="13"/>
      <c r="F341" s="13"/>
      <c r="G341" s="13"/>
      <c r="H341" s="13"/>
      <c r="I341" s="13"/>
      <c r="J341" s="13"/>
      <c r="K341" s="13"/>
    </row>
    <row r="342" spans="3:15">
      <c r="C342" s="7">
        <v>1</v>
      </c>
      <c r="D342" s="7">
        <v>2</v>
      </c>
      <c r="E342" s="7">
        <v>3</v>
      </c>
      <c r="F342" s="7">
        <v>4</v>
      </c>
      <c r="G342" s="7">
        <v>5</v>
      </c>
      <c r="H342" s="7">
        <v>6</v>
      </c>
      <c r="I342" s="7">
        <v>7</v>
      </c>
      <c r="J342" s="7">
        <v>8</v>
      </c>
      <c r="K342" s="7">
        <v>9</v>
      </c>
      <c r="L342" s="7">
        <v>10</v>
      </c>
      <c r="M342" s="7" t="s">
        <v>126</v>
      </c>
      <c r="N342" s="7">
        <v>17</v>
      </c>
      <c r="O342" s="7">
        <v>12</v>
      </c>
    </row>
    <row r="343" spans="3:15" s="9" customFormat="1" ht="45">
      <c r="C343" s="38" t="s">
        <v>260</v>
      </c>
      <c r="D343" s="38"/>
      <c r="E343" s="38"/>
      <c r="F343" s="38"/>
      <c r="G343" s="8" t="s">
        <v>7</v>
      </c>
      <c r="H343" s="8" t="s">
        <v>263</v>
      </c>
      <c r="I343" s="8" t="s">
        <v>275</v>
      </c>
      <c r="J343" s="8" t="s">
        <v>277</v>
      </c>
      <c r="K343" s="8" t="s">
        <v>284</v>
      </c>
      <c r="L343" s="8" t="s">
        <v>418</v>
      </c>
      <c r="M343" s="8" t="s">
        <v>126</v>
      </c>
      <c r="N343" s="8" t="s">
        <v>419</v>
      </c>
      <c r="O343" s="8" t="s">
        <v>271</v>
      </c>
    </row>
    <row r="344" spans="3:15">
      <c r="C344" s="10" t="s">
        <v>8</v>
      </c>
      <c r="D344" s="10" t="s">
        <v>1</v>
      </c>
      <c r="E344" s="10" t="s">
        <v>2</v>
      </c>
      <c r="F344" s="10" t="s">
        <v>0</v>
      </c>
      <c r="G344" s="10" t="s">
        <v>24</v>
      </c>
      <c r="H344" s="10" t="s">
        <v>27</v>
      </c>
      <c r="I344" s="10" t="s">
        <v>127</v>
      </c>
      <c r="J344" s="10" t="s">
        <v>141</v>
      </c>
      <c r="K344" s="10" t="s">
        <v>20</v>
      </c>
      <c r="L344" s="10" t="s">
        <v>5</v>
      </c>
      <c r="M344" s="10" t="s">
        <v>126</v>
      </c>
      <c r="N344" s="10" t="s">
        <v>5</v>
      </c>
      <c r="O344" s="10" t="s">
        <v>23</v>
      </c>
    </row>
    <row r="345" spans="3:15">
      <c r="C345" s="13" t="s">
        <v>375</v>
      </c>
      <c r="D345" s="13"/>
      <c r="E345" s="13"/>
      <c r="F345" s="13"/>
      <c r="G345" s="13"/>
      <c r="H345" s="13"/>
      <c r="I345" s="13"/>
      <c r="J345" s="13"/>
      <c r="K345" s="13"/>
      <c r="L345" s="13"/>
      <c r="M345" s="13"/>
      <c r="N345" s="13"/>
    </row>
    <row r="346" spans="3:15">
      <c r="C346" s="13" t="s">
        <v>417</v>
      </c>
      <c r="D346" s="13"/>
      <c r="E346" s="13"/>
      <c r="F346" s="13"/>
      <c r="G346" s="13"/>
      <c r="H346" s="13"/>
      <c r="I346" s="13"/>
      <c r="J346" s="13"/>
      <c r="K346" s="13"/>
      <c r="L346" s="13"/>
      <c r="M346" s="13"/>
      <c r="N346" s="13"/>
    </row>
    <row r="347" spans="3:15">
      <c r="C347" s="13" t="s">
        <v>420</v>
      </c>
      <c r="D347" s="13"/>
      <c r="E347" s="13"/>
      <c r="F347" s="13"/>
      <c r="G347" s="13"/>
      <c r="H347" s="13"/>
      <c r="I347" s="13"/>
      <c r="J347" s="13"/>
      <c r="K347" s="13"/>
      <c r="L347" s="13"/>
      <c r="M347" s="13"/>
      <c r="N347" s="13"/>
    </row>
    <row r="348" spans="3:15">
      <c r="C348" s="13" t="s">
        <v>421</v>
      </c>
      <c r="D348" s="13"/>
      <c r="E348" s="13"/>
      <c r="F348" s="13"/>
      <c r="G348" s="13"/>
      <c r="H348" s="13"/>
      <c r="I348" s="13"/>
      <c r="J348" s="13"/>
      <c r="K348" s="13"/>
      <c r="L348" s="13"/>
      <c r="M348" s="13"/>
      <c r="N348" s="13"/>
    </row>
    <row r="349" spans="3:15">
      <c r="C349" s="13" t="s">
        <v>422</v>
      </c>
    </row>
    <row r="350" spans="3:15">
      <c r="C350" s="20"/>
    </row>
    <row r="351" spans="3:15">
      <c r="C351" s="13"/>
    </row>
    <row r="352" spans="3:15" ht="18">
      <c r="C352" s="12" t="s">
        <v>425</v>
      </c>
      <c r="G352" s="13"/>
      <c r="H352" s="13"/>
      <c r="I352" s="13"/>
      <c r="J352" s="13"/>
      <c r="K352" s="13"/>
    </row>
    <row r="353" spans="3:18">
      <c r="C353" s="11" t="s">
        <v>360</v>
      </c>
      <c r="G353" s="13"/>
      <c r="H353" s="13"/>
      <c r="I353" s="13"/>
      <c r="J353" s="13"/>
      <c r="K353" s="13"/>
    </row>
    <row r="354" spans="3:18">
      <c r="C354" s="7">
        <v>1</v>
      </c>
      <c r="D354" s="7">
        <v>2</v>
      </c>
      <c r="E354" s="7">
        <v>3</v>
      </c>
      <c r="F354" s="7">
        <v>4</v>
      </c>
      <c r="G354" s="7">
        <v>5</v>
      </c>
      <c r="H354" s="7">
        <v>6</v>
      </c>
      <c r="I354" s="7">
        <v>7</v>
      </c>
      <c r="J354" s="7">
        <v>8</v>
      </c>
      <c r="K354" s="7">
        <v>9</v>
      </c>
      <c r="L354" s="7">
        <v>10</v>
      </c>
    </row>
    <row r="355" spans="3:18" s="9" customFormat="1" ht="30">
      <c r="C355" s="38" t="s">
        <v>260</v>
      </c>
      <c r="D355" s="38"/>
      <c r="E355" s="38"/>
      <c r="F355" s="38"/>
      <c r="G355" s="8" t="s">
        <v>7</v>
      </c>
      <c r="H355" s="8" t="s">
        <v>263</v>
      </c>
      <c r="I355" s="8" t="s">
        <v>275</v>
      </c>
      <c r="J355" s="8" t="s">
        <v>277</v>
      </c>
      <c r="K355" s="8" t="s">
        <v>284</v>
      </c>
      <c r="L355" s="8" t="s">
        <v>271</v>
      </c>
    </row>
    <row r="356" spans="3:18">
      <c r="C356" s="10" t="s">
        <v>8</v>
      </c>
      <c r="D356" s="10" t="s">
        <v>1</v>
      </c>
      <c r="E356" s="10" t="s">
        <v>2</v>
      </c>
      <c r="F356" s="10" t="s">
        <v>0</v>
      </c>
      <c r="G356" s="10" t="s">
        <v>24</v>
      </c>
      <c r="H356" s="10" t="s">
        <v>27</v>
      </c>
      <c r="I356" s="10" t="s">
        <v>128</v>
      </c>
      <c r="J356" s="10" t="s">
        <v>129</v>
      </c>
      <c r="K356" s="10" t="s">
        <v>20</v>
      </c>
      <c r="L356" s="10" t="s">
        <v>23</v>
      </c>
    </row>
    <row r="357" spans="3:18">
      <c r="C357" s="13" t="s">
        <v>375</v>
      </c>
      <c r="D357" s="13"/>
      <c r="E357" s="13"/>
      <c r="F357" s="13"/>
      <c r="G357" s="13"/>
      <c r="H357" s="13"/>
      <c r="I357" s="13"/>
      <c r="J357" s="13"/>
      <c r="K357" s="13"/>
      <c r="L357" s="13"/>
      <c r="M357" s="13"/>
      <c r="N357" s="13"/>
    </row>
    <row r="358" spans="3:18">
      <c r="C358" s="13" t="s">
        <v>416</v>
      </c>
      <c r="D358" s="13"/>
      <c r="E358" s="13"/>
      <c r="F358" s="13"/>
      <c r="G358" s="13"/>
      <c r="H358" s="13"/>
      <c r="I358" s="13"/>
      <c r="J358" s="13"/>
      <c r="K358" s="13"/>
    </row>
    <row r="359" spans="3:18">
      <c r="C359" s="13"/>
      <c r="D359" s="13"/>
      <c r="E359" s="13"/>
      <c r="F359" s="13"/>
      <c r="G359" s="13"/>
      <c r="H359" s="13"/>
      <c r="I359" s="13"/>
      <c r="J359" s="13"/>
      <c r="K359" s="13"/>
    </row>
    <row r="360" spans="3:18">
      <c r="C360" s="13" t="s">
        <v>321</v>
      </c>
      <c r="D360" s="13"/>
      <c r="E360" s="13"/>
      <c r="F360" s="13"/>
      <c r="G360" s="13"/>
      <c r="H360" s="13"/>
      <c r="I360" s="13"/>
      <c r="J360" s="13"/>
      <c r="K360" s="13"/>
    </row>
    <row r="361" spans="3:18">
      <c r="C361" s="7">
        <v>1</v>
      </c>
      <c r="D361" s="7">
        <v>2</v>
      </c>
      <c r="E361" s="7">
        <v>3</v>
      </c>
      <c r="F361" s="7">
        <v>4</v>
      </c>
      <c r="G361" s="7">
        <v>5</v>
      </c>
      <c r="H361" s="7">
        <v>6</v>
      </c>
      <c r="I361" s="7">
        <v>7</v>
      </c>
      <c r="J361" s="7">
        <v>8</v>
      </c>
      <c r="K361" s="7">
        <v>9</v>
      </c>
      <c r="L361" s="7">
        <v>10</v>
      </c>
      <c r="M361" s="7">
        <v>11</v>
      </c>
      <c r="N361" s="7" t="s">
        <v>126</v>
      </c>
      <c r="O361" s="7" t="s">
        <v>126</v>
      </c>
      <c r="P361" s="7">
        <v>14</v>
      </c>
      <c r="Q361" s="7">
        <v>15</v>
      </c>
      <c r="R361" s="7">
        <v>16</v>
      </c>
    </row>
    <row r="362" spans="3:18" s="9" customFormat="1" ht="45">
      <c r="C362" s="38" t="s">
        <v>260</v>
      </c>
      <c r="D362" s="38"/>
      <c r="E362" s="38"/>
      <c r="F362" s="38"/>
      <c r="G362" s="8" t="s">
        <v>7</v>
      </c>
      <c r="H362" s="8" t="s">
        <v>263</v>
      </c>
      <c r="I362" s="8" t="s">
        <v>275</v>
      </c>
      <c r="J362" s="8" t="s">
        <v>277</v>
      </c>
      <c r="K362" s="8" t="s">
        <v>284</v>
      </c>
      <c r="L362" s="8" t="s">
        <v>426</v>
      </c>
      <c r="M362" s="8" t="s">
        <v>427</v>
      </c>
      <c r="N362" s="8" t="s">
        <v>126</v>
      </c>
      <c r="O362" s="8" t="s">
        <v>126</v>
      </c>
      <c r="P362" s="8" t="s">
        <v>428</v>
      </c>
      <c r="Q362" s="8" t="s">
        <v>429</v>
      </c>
      <c r="R362" s="8" t="s">
        <v>271</v>
      </c>
    </row>
    <row r="363" spans="3:18">
      <c r="C363" s="10" t="s">
        <v>8</v>
      </c>
      <c r="D363" s="10" t="s">
        <v>1</v>
      </c>
      <c r="E363" s="10" t="s">
        <v>2</v>
      </c>
      <c r="F363" s="10" t="s">
        <v>0</v>
      </c>
      <c r="G363" s="10" t="s">
        <v>24</v>
      </c>
      <c r="H363" s="10" t="s">
        <v>27</v>
      </c>
      <c r="I363" s="10" t="s">
        <v>130</v>
      </c>
      <c r="J363" s="10" t="s">
        <v>140</v>
      </c>
      <c r="K363" s="10" t="s">
        <v>20</v>
      </c>
      <c r="L363" s="10" t="s">
        <v>12</v>
      </c>
      <c r="M363" s="10" t="s">
        <v>12</v>
      </c>
      <c r="N363" s="10" t="s">
        <v>126</v>
      </c>
      <c r="O363" s="10" t="s">
        <v>126</v>
      </c>
      <c r="P363" s="10" t="s">
        <v>12</v>
      </c>
      <c r="Q363" s="10" t="s">
        <v>12</v>
      </c>
      <c r="R363" s="10" t="s">
        <v>23</v>
      </c>
    </row>
    <row r="364" spans="3:18">
      <c r="C364" s="13" t="s">
        <v>375</v>
      </c>
      <c r="D364" s="13"/>
      <c r="E364" s="13"/>
      <c r="F364" s="13"/>
      <c r="G364" s="13"/>
      <c r="H364" s="13"/>
      <c r="I364" s="13"/>
      <c r="J364" s="13"/>
      <c r="K364" s="13"/>
    </row>
    <row r="365" spans="3:18">
      <c r="C365" s="13" t="s">
        <v>416</v>
      </c>
      <c r="D365" s="13"/>
      <c r="E365" s="13"/>
      <c r="F365" s="13"/>
      <c r="G365" s="13"/>
      <c r="H365" s="13"/>
      <c r="I365" s="13"/>
      <c r="J365" s="13"/>
      <c r="K365" s="13"/>
      <c r="L365" s="13"/>
    </row>
    <row r="366" spans="3:18">
      <c r="C366" s="13" t="s">
        <v>430</v>
      </c>
      <c r="D366" s="13"/>
      <c r="E366" s="13"/>
      <c r="F366" s="13"/>
      <c r="G366" s="13"/>
      <c r="H366" s="13"/>
      <c r="I366" s="13"/>
      <c r="J366" s="13"/>
      <c r="K366" s="13"/>
      <c r="L366" s="13"/>
    </row>
    <row r="367" spans="3:18">
      <c r="C367" s="13" t="s">
        <v>281</v>
      </c>
      <c r="D367" s="13"/>
      <c r="E367" s="13"/>
      <c r="F367" s="13"/>
      <c r="G367" s="13"/>
      <c r="H367" s="13"/>
      <c r="I367" s="13"/>
      <c r="J367" s="13"/>
      <c r="K367" s="13"/>
      <c r="L367" s="13"/>
    </row>
    <row r="368" spans="3:18">
      <c r="C368" s="13" t="s">
        <v>431</v>
      </c>
      <c r="D368" s="13"/>
      <c r="E368" s="13"/>
      <c r="F368" s="13"/>
      <c r="G368" s="13"/>
      <c r="H368" s="13"/>
      <c r="I368" s="13"/>
      <c r="J368" s="13"/>
      <c r="K368" s="13"/>
    </row>
    <row r="369" spans="3:13">
      <c r="C369" s="13" t="s">
        <v>432</v>
      </c>
      <c r="D369" s="13"/>
      <c r="E369" s="13"/>
      <c r="F369" s="13"/>
      <c r="G369" s="13"/>
      <c r="H369" s="13"/>
      <c r="I369" s="13"/>
      <c r="J369" s="13"/>
      <c r="K369" s="13"/>
    </row>
    <row r="370" spans="3:13">
      <c r="C370" s="13" t="s">
        <v>433</v>
      </c>
      <c r="D370" s="13"/>
      <c r="E370" s="13"/>
      <c r="F370" s="13"/>
      <c r="G370" s="13"/>
      <c r="H370" s="13"/>
      <c r="I370" s="13"/>
      <c r="J370" s="13"/>
      <c r="K370" s="13"/>
    </row>
    <row r="371" spans="3:13">
      <c r="C371" s="20"/>
    </row>
    <row r="372" spans="3:13">
      <c r="C372" s="11"/>
    </row>
    <row r="373" spans="3:13" ht="18">
      <c r="C373" s="12" t="s">
        <v>434</v>
      </c>
    </row>
    <row r="374" spans="3:13">
      <c r="C374" s="11" t="s">
        <v>361</v>
      </c>
    </row>
    <row r="375" spans="3:13">
      <c r="C375" s="7">
        <v>1</v>
      </c>
      <c r="D375" s="7">
        <v>2</v>
      </c>
      <c r="E375" s="7">
        <v>3</v>
      </c>
      <c r="F375" s="7">
        <v>4</v>
      </c>
      <c r="G375" s="7">
        <v>5</v>
      </c>
      <c r="H375" s="7">
        <v>6</v>
      </c>
      <c r="I375" s="7">
        <v>7</v>
      </c>
      <c r="J375" s="7">
        <v>8</v>
      </c>
      <c r="K375" s="7">
        <v>9</v>
      </c>
      <c r="L375" s="7">
        <v>10</v>
      </c>
      <c r="M375" s="7">
        <v>11</v>
      </c>
    </row>
    <row r="376" spans="3:13" s="9" customFormat="1" ht="45">
      <c r="C376" s="38" t="s">
        <v>260</v>
      </c>
      <c r="D376" s="38"/>
      <c r="E376" s="38"/>
      <c r="F376" s="38"/>
      <c r="G376" s="8" t="s">
        <v>7</v>
      </c>
      <c r="H376" s="8" t="s">
        <v>263</v>
      </c>
      <c r="I376" s="8" t="s">
        <v>275</v>
      </c>
      <c r="J376" s="8" t="s">
        <v>277</v>
      </c>
      <c r="K376" s="8" t="s">
        <v>268</v>
      </c>
      <c r="L376" s="8" t="s">
        <v>435</v>
      </c>
      <c r="M376" s="8" t="s">
        <v>271</v>
      </c>
    </row>
    <row r="377" spans="3:13">
      <c r="C377" s="10" t="s">
        <v>8</v>
      </c>
      <c r="D377" s="10" t="s">
        <v>1</v>
      </c>
      <c r="E377" s="10" t="s">
        <v>2</v>
      </c>
      <c r="F377" s="10" t="s">
        <v>0</v>
      </c>
      <c r="G377" s="10" t="s">
        <v>24</v>
      </c>
      <c r="H377" s="10" t="s">
        <v>26</v>
      </c>
      <c r="I377" s="10" t="s">
        <v>131</v>
      </c>
      <c r="J377" s="10" t="s">
        <v>132</v>
      </c>
      <c r="K377" s="10" t="s">
        <v>135</v>
      </c>
      <c r="L377" s="10" t="s">
        <v>243</v>
      </c>
      <c r="M377" s="10" t="s">
        <v>23</v>
      </c>
    </row>
    <row r="378" spans="3:13">
      <c r="C378" s="13" t="s">
        <v>333</v>
      </c>
      <c r="D378" s="13"/>
      <c r="E378" s="13"/>
      <c r="F378" s="13"/>
      <c r="G378" s="13"/>
      <c r="H378" s="13"/>
      <c r="I378" s="13"/>
      <c r="J378" s="13"/>
      <c r="K378" s="13"/>
    </row>
    <row r="379" spans="3:13">
      <c r="C379" s="13" t="s">
        <v>292</v>
      </c>
      <c r="D379" s="13"/>
      <c r="E379" s="13"/>
      <c r="F379" s="13"/>
      <c r="G379" s="13"/>
      <c r="H379" s="13"/>
      <c r="I379" s="13"/>
      <c r="J379" s="13"/>
      <c r="K379" s="13"/>
      <c r="L379" s="13"/>
    </row>
    <row r="380" spans="3:13">
      <c r="C380" s="13" t="s">
        <v>436</v>
      </c>
      <c r="D380" s="13"/>
      <c r="E380" s="13"/>
      <c r="F380" s="13"/>
      <c r="G380" s="13"/>
      <c r="H380" s="13"/>
      <c r="I380" s="13"/>
      <c r="J380" s="13"/>
      <c r="K380" s="13"/>
      <c r="L380" s="13"/>
    </row>
    <row r="381" spans="3:13">
      <c r="C381" s="13" t="s">
        <v>437</v>
      </c>
      <c r="D381" s="13"/>
      <c r="E381" s="13"/>
      <c r="F381" s="13"/>
      <c r="G381" s="13"/>
      <c r="H381" s="13"/>
      <c r="I381" s="13"/>
      <c r="J381" s="13"/>
      <c r="K381" s="13"/>
    </row>
    <row r="382" spans="3:13">
      <c r="C382" s="13"/>
      <c r="D382" s="13"/>
      <c r="E382" s="13"/>
      <c r="F382" s="13"/>
      <c r="G382" s="13"/>
      <c r="H382" s="13"/>
      <c r="I382" s="13"/>
      <c r="J382" s="13"/>
      <c r="K382" s="13"/>
    </row>
    <row r="383" spans="3:13">
      <c r="C383" s="13" t="s">
        <v>321</v>
      </c>
      <c r="D383" s="13"/>
      <c r="E383" s="13"/>
      <c r="F383" s="13"/>
      <c r="G383" s="13"/>
      <c r="H383" s="13"/>
      <c r="I383" s="13"/>
      <c r="J383" s="13"/>
      <c r="K383" s="13"/>
      <c r="L383" s="13"/>
    </row>
    <row r="384" spans="3:13">
      <c r="C384" s="7">
        <v>1</v>
      </c>
    </row>
    <row r="385" spans="3:13">
      <c r="C385" s="7" t="s">
        <v>258</v>
      </c>
    </row>
    <row r="386" spans="3:13">
      <c r="C386" s="10" t="s">
        <v>5</v>
      </c>
    </row>
    <row r="387" spans="3:13">
      <c r="C387" s="13" t="s">
        <v>389</v>
      </c>
    </row>
    <row r="388" spans="3:13">
      <c r="C388" s="13"/>
      <c r="D388" s="13"/>
      <c r="E388" s="13"/>
      <c r="F388" s="13"/>
      <c r="G388" s="13"/>
      <c r="H388" s="13"/>
      <c r="I388" s="13"/>
      <c r="J388" s="13"/>
      <c r="K388" s="13"/>
    </row>
    <row r="389" spans="3:13" ht="18">
      <c r="C389" s="12" t="s">
        <v>438</v>
      </c>
      <c r="D389" s="13"/>
      <c r="E389" s="13"/>
      <c r="F389" s="13"/>
      <c r="G389" s="13"/>
      <c r="H389" s="13"/>
      <c r="I389" s="13"/>
      <c r="J389" s="13"/>
      <c r="K389" s="13"/>
    </row>
    <row r="390" spans="3:13">
      <c r="C390" s="11" t="s">
        <v>361</v>
      </c>
      <c r="D390" s="13"/>
      <c r="E390" s="13"/>
      <c r="F390" s="13"/>
      <c r="G390" s="13"/>
      <c r="H390" s="13"/>
      <c r="I390" s="13"/>
      <c r="J390" s="13"/>
      <c r="K390" s="13"/>
    </row>
    <row r="391" spans="3:13">
      <c r="C391" s="7">
        <v>1</v>
      </c>
      <c r="D391" s="7">
        <v>2</v>
      </c>
      <c r="E391" s="7">
        <v>3</v>
      </c>
      <c r="F391" s="7">
        <v>4</v>
      </c>
      <c r="G391" s="7">
        <v>5</v>
      </c>
      <c r="H391" s="7">
        <v>6</v>
      </c>
      <c r="I391" s="7">
        <v>7</v>
      </c>
      <c r="J391" s="7">
        <v>8</v>
      </c>
      <c r="K391" s="7">
        <v>9</v>
      </c>
      <c r="L391" s="7">
        <v>10</v>
      </c>
    </row>
    <row r="392" spans="3:13" s="9" customFormat="1" ht="30">
      <c r="C392" s="38" t="s">
        <v>260</v>
      </c>
      <c r="D392" s="38"/>
      <c r="E392" s="38"/>
      <c r="F392" s="38"/>
      <c r="G392" s="8" t="s">
        <v>7</v>
      </c>
      <c r="H392" s="8" t="s">
        <v>263</v>
      </c>
      <c r="I392" s="8" t="s">
        <v>275</v>
      </c>
      <c r="J392" s="8" t="s">
        <v>277</v>
      </c>
      <c r="K392" s="8" t="s">
        <v>268</v>
      </c>
      <c r="L392" s="8" t="s">
        <v>271</v>
      </c>
    </row>
    <row r="393" spans="3:13">
      <c r="C393" s="10" t="s">
        <v>8</v>
      </c>
      <c r="D393" s="10" t="s">
        <v>1</v>
      </c>
      <c r="E393" s="10" t="s">
        <v>2</v>
      </c>
      <c r="F393" s="10" t="s">
        <v>0</v>
      </c>
      <c r="G393" s="10" t="s">
        <v>24</v>
      </c>
      <c r="H393" s="10" t="s">
        <v>27</v>
      </c>
      <c r="I393" s="10" t="s">
        <v>133</v>
      </c>
      <c r="J393" s="10" t="s">
        <v>4</v>
      </c>
      <c r="K393" s="10" t="s">
        <v>135</v>
      </c>
      <c r="L393" s="10" t="s">
        <v>23</v>
      </c>
    </row>
    <row r="394" spans="3:13">
      <c r="C394" s="13" t="s">
        <v>375</v>
      </c>
      <c r="D394" s="13"/>
      <c r="E394" s="13"/>
      <c r="F394" s="13"/>
      <c r="G394" s="13"/>
      <c r="H394" s="13"/>
      <c r="I394" s="13"/>
      <c r="J394" s="13"/>
      <c r="K394" s="13"/>
    </row>
    <row r="395" spans="3:13">
      <c r="C395" s="13" t="s">
        <v>292</v>
      </c>
      <c r="D395" s="13"/>
      <c r="E395" s="13"/>
      <c r="F395" s="13"/>
      <c r="G395" s="13"/>
      <c r="H395" s="13"/>
      <c r="I395" s="13"/>
      <c r="J395" s="13"/>
      <c r="K395" s="13"/>
    </row>
    <row r="396" spans="3:13">
      <c r="C396" s="13"/>
      <c r="D396" s="13"/>
      <c r="E396" s="13"/>
      <c r="F396" s="13"/>
      <c r="G396" s="13"/>
      <c r="H396" s="13"/>
      <c r="I396" s="13"/>
      <c r="J396" s="13"/>
      <c r="K396" s="13"/>
    </row>
    <row r="397" spans="3:13">
      <c r="C397" s="13" t="s">
        <v>321</v>
      </c>
      <c r="D397" s="13"/>
      <c r="E397" s="13"/>
      <c r="F397" s="13"/>
      <c r="G397" s="13"/>
      <c r="H397" s="13"/>
      <c r="I397" s="13"/>
      <c r="J397" s="13"/>
      <c r="K397" s="13"/>
    </row>
    <row r="398" spans="3:13">
      <c r="C398" s="7">
        <v>1</v>
      </c>
      <c r="D398" s="7">
        <v>2</v>
      </c>
      <c r="E398" s="7">
        <v>3</v>
      </c>
      <c r="F398" s="7">
        <v>4</v>
      </c>
      <c r="G398" s="7">
        <v>5</v>
      </c>
      <c r="H398" s="7">
        <v>6</v>
      </c>
      <c r="I398" s="7">
        <v>7</v>
      </c>
      <c r="J398" s="7">
        <v>8</v>
      </c>
      <c r="K398" s="7">
        <v>9</v>
      </c>
      <c r="L398" s="7">
        <v>10</v>
      </c>
      <c r="M398" s="7">
        <v>11</v>
      </c>
    </row>
    <row r="399" spans="3:13" s="9" customFormat="1" ht="45">
      <c r="C399" s="38" t="s">
        <v>260</v>
      </c>
      <c r="D399" s="38"/>
      <c r="E399" s="38"/>
      <c r="F399" s="38"/>
      <c r="G399" s="8" t="s">
        <v>7</v>
      </c>
      <c r="H399" s="8" t="s">
        <v>263</v>
      </c>
      <c r="I399" s="8" t="s">
        <v>275</v>
      </c>
      <c r="J399" s="8" t="s">
        <v>277</v>
      </c>
      <c r="K399" s="8" t="s">
        <v>268</v>
      </c>
      <c r="L399" s="8" t="s">
        <v>435</v>
      </c>
      <c r="M399" s="8" t="s">
        <v>271</v>
      </c>
    </row>
    <row r="400" spans="3:13">
      <c r="C400" s="10" t="s">
        <v>8</v>
      </c>
      <c r="D400" s="10" t="s">
        <v>1</v>
      </c>
      <c r="E400" s="10" t="s">
        <v>2</v>
      </c>
      <c r="F400" s="10" t="s">
        <v>0</v>
      </c>
      <c r="G400" s="10" t="s">
        <v>24</v>
      </c>
      <c r="H400" s="10" t="s">
        <v>27</v>
      </c>
      <c r="I400" s="10" t="s">
        <v>133</v>
      </c>
      <c r="J400" s="10" t="s">
        <v>132</v>
      </c>
      <c r="K400" s="10" t="s">
        <v>135</v>
      </c>
      <c r="L400" s="10" t="s">
        <v>243</v>
      </c>
      <c r="M400" s="10" t="s">
        <v>23</v>
      </c>
    </row>
    <row r="401" spans="3:15">
      <c r="C401" s="13" t="s">
        <v>375</v>
      </c>
      <c r="D401" s="13"/>
      <c r="E401" s="13"/>
      <c r="F401" s="13"/>
      <c r="G401" s="13"/>
      <c r="H401" s="13"/>
      <c r="I401" s="13"/>
      <c r="J401" s="13"/>
      <c r="K401" s="13"/>
    </row>
    <row r="402" spans="3:15">
      <c r="C402" s="13" t="s">
        <v>292</v>
      </c>
      <c r="D402" s="13"/>
      <c r="E402" s="13"/>
      <c r="F402" s="13"/>
      <c r="G402" s="13"/>
      <c r="H402" s="13"/>
      <c r="I402" s="13"/>
      <c r="J402" s="13"/>
      <c r="K402" s="13"/>
      <c r="L402" s="13"/>
    </row>
    <row r="403" spans="3:15">
      <c r="C403" s="13" t="s">
        <v>436</v>
      </c>
      <c r="D403" s="13"/>
      <c r="E403" s="13"/>
      <c r="F403" s="13"/>
      <c r="G403" s="13"/>
      <c r="H403" s="13"/>
      <c r="I403" s="13"/>
      <c r="J403" s="13"/>
      <c r="K403" s="13"/>
      <c r="L403" s="13"/>
    </row>
    <row r="404" spans="3:15">
      <c r="C404" s="13" t="s">
        <v>439</v>
      </c>
      <c r="D404" s="13"/>
      <c r="E404" s="13"/>
      <c r="F404" s="13"/>
      <c r="G404" s="13"/>
      <c r="H404" s="13"/>
      <c r="I404" s="13"/>
      <c r="J404" s="13"/>
      <c r="K404" s="13"/>
    </row>
    <row r="405" spans="3:15">
      <c r="C405" s="13"/>
      <c r="D405" s="13"/>
      <c r="E405" s="13"/>
      <c r="F405" s="13"/>
      <c r="G405" s="13"/>
      <c r="H405" s="13"/>
      <c r="I405" s="13"/>
      <c r="J405" s="13"/>
      <c r="K405" s="13"/>
    </row>
    <row r="406" spans="3:15" ht="18">
      <c r="C406" s="12" t="s">
        <v>440</v>
      </c>
      <c r="G406" s="13"/>
      <c r="H406" s="13"/>
      <c r="I406" s="13"/>
      <c r="J406" s="13"/>
      <c r="K406" s="13"/>
    </row>
    <row r="407" spans="3:15">
      <c r="C407" s="11" t="s">
        <v>362</v>
      </c>
      <c r="G407" s="13"/>
      <c r="H407" s="13"/>
      <c r="I407" s="13"/>
      <c r="J407" s="13"/>
      <c r="K407" s="13"/>
    </row>
    <row r="408" spans="3:15">
      <c r="C408" s="7">
        <v>1</v>
      </c>
      <c r="D408" s="7">
        <v>2</v>
      </c>
      <c r="E408" s="7">
        <v>3</v>
      </c>
      <c r="F408" s="7">
        <v>4</v>
      </c>
      <c r="G408" s="7">
        <v>5</v>
      </c>
      <c r="H408" s="7">
        <v>6</v>
      </c>
      <c r="I408" s="7">
        <v>7</v>
      </c>
      <c r="J408" s="7">
        <v>8</v>
      </c>
      <c r="K408" s="7">
        <v>9</v>
      </c>
      <c r="L408" s="7">
        <v>10</v>
      </c>
      <c r="M408" s="7">
        <v>11</v>
      </c>
    </row>
    <row r="409" spans="3:15" s="9" customFormat="1" ht="30">
      <c r="C409" s="38" t="s">
        <v>260</v>
      </c>
      <c r="D409" s="38"/>
      <c r="E409" s="38"/>
      <c r="F409" s="38"/>
      <c r="G409" s="8" t="s">
        <v>7</v>
      </c>
      <c r="H409" s="8" t="s">
        <v>263</v>
      </c>
      <c r="I409" s="8" t="s">
        <v>275</v>
      </c>
      <c r="J409" s="8" t="s">
        <v>277</v>
      </c>
      <c r="K409" s="8" t="s">
        <v>284</v>
      </c>
      <c r="L409" s="8" t="s">
        <v>268</v>
      </c>
      <c r="M409" s="8" t="s">
        <v>271</v>
      </c>
    </row>
    <row r="410" spans="3:15" ht="30">
      <c r="C410" s="10" t="s">
        <v>8</v>
      </c>
      <c r="D410" s="10" t="s">
        <v>1</v>
      </c>
      <c r="E410" s="10" t="s">
        <v>2</v>
      </c>
      <c r="F410" s="10" t="s">
        <v>0</v>
      </c>
      <c r="G410" s="10" t="s">
        <v>24</v>
      </c>
      <c r="H410" s="10" t="s">
        <v>27</v>
      </c>
      <c r="I410" s="10" t="s">
        <v>158</v>
      </c>
      <c r="J410" s="10" t="s">
        <v>14</v>
      </c>
      <c r="K410" s="10" t="s">
        <v>20</v>
      </c>
      <c r="L410" s="16" t="s">
        <v>159</v>
      </c>
      <c r="M410" s="10" t="s">
        <v>23</v>
      </c>
    </row>
    <row r="411" spans="3:15">
      <c r="C411" s="13" t="s">
        <v>375</v>
      </c>
      <c r="D411" s="13"/>
      <c r="E411" s="13"/>
      <c r="F411" s="13"/>
      <c r="G411" s="13"/>
      <c r="H411" s="13"/>
      <c r="I411" s="13"/>
      <c r="J411" s="13"/>
      <c r="K411" s="13"/>
      <c r="L411" s="13"/>
      <c r="M411" s="13"/>
      <c r="N411" s="13"/>
    </row>
    <row r="412" spans="3:15">
      <c r="C412" s="13" t="s">
        <v>416</v>
      </c>
      <c r="D412" s="13"/>
      <c r="E412" s="13"/>
      <c r="F412" s="13"/>
      <c r="G412" s="13"/>
      <c r="H412" s="13"/>
      <c r="I412" s="13"/>
      <c r="J412" s="13"/>
      <c r="K412" s="13"/>
    </row>
    <row r="413" spans="3:15">
      <c r="C413" s="13" t="s">
        <v>292</v>
      </c>
      <c r="D413" s="13"/>
      <c r="E413" s="13"/>
      <c r="F413" s="13"/>
      <c r="G413" s="13"/>
      <c r="H413" s="13"/>
      <c r="I413" s="13"/>
      <c r="J413" s="13"/>
      <c r="K413" s="13"/>
    </row>
    <row r="414" spans="3:15">
      <c r="C414" s="18"/>
      <c r="D414" s="13"/>
      <c r="E414" s="13"/>
      <c r="F414" s="13"/>
      <c r="G414" s="13"/>
      <c r="H414" s="13"/>
      <c r="I414" s="13"/>
      <c r="J414" s="13"/>
      <c r="K414" s="13"/>
    </row>
    <row r="415" spans="3:15">
      <c r="C415" s="13" t="s">
        <v>321</v>
      </c>
      <c r="D415" s="13"/>
      <c r="E415" s="13"/>
      <c r="F415" s="13"/>
      <c r="G415" s="13"/>
      <c r="H415" s="13"/>
      <c r="I415" s="13"/>
      <c r="J415" s="13"/>
      <c r="K415" s="13"/>
    </row>
    <row r="416" spans="3:15">
      <c r="C416" s="7">
        <v>1</v>
      </c>
      <c r="D416" s="7">
        <v>2</v>
      </c>
      <c r="E416" s="7">
        <v>3</v>
      </c>
      <c r="F416" s="7">
        <v>4</v>
      </c>
      <c r="G416" s="7">
        <v>5</v>
      </c>
      <c r="H416" s="7">
        <v>6</v>
      </c>
      <c r="I416" s="7">
        <v>7</v>
      </c>
      <c r="J416" s="7">
        <v>8</v>
      </c>
      <c r="K416" s="7">
        <v>9</v>
      </c>
      <c r="L416" s="7">
        <v>10</v>
      </c>
      <c r="M416" s="7">
        <v>11</v>
      </c>
      <c r="N416" s="7">
        <v>12</v>
      </c>
      <c r="O416" s="7">
        <v>13</v>
      </c>
    </row>
    <row r="417" spans="3:15" s="9" customFormat="1" ht="30">
      <c r="C417" s="38" t="s">
        <v>260</v>
      </c>
      <c r="D417" s="38"/>
      <c r="E417" s="38"/>
      <c r="F417" s="38"/>
      <c r="G417" s="8" t="s">
        <v>7</v>
      </c>
      <c r="H417" s="8" t="s">
        <v>263</v>
      </c>
      <c r="I417" s="8" t="s">
        <v>275</v>
      </c>
      <c r="J417" s="8" t="s">
        <v>277</v>
      </c>
      <c r="K417" s="8" t="s">
        <v>284</v>
      </c>
      <c r="L417" s="8" t="s">
        <v>268</v>
      </c>
      <c r="M417" s="8" t="s">
        <v>441</v>
      </c>
      <c r="N417" s="8" t="s">
        <v>442</v>
      </c>
      <c r="O417" s="8" t="s">
        <v>271</v>
      </c>
    </row>
    <row r="418" spans="3:15" ht="30">
      <c r="C418" s="10" t="s">
        <v>8</v>
      </c>
      <c r="D418" s="10" t="s">
        <v>1</v>
      </c>
      <c r="E418" s="10" t="s">
        <v>2</v>
      </c>
      <c r="F418" s="10" t="s">
        <v>0</v>
      </c>
      <c r="G418" s="10" t="s">
        <v>24</v>
      </c>
      <c r="H418" s="10" t="s">
        <v>27</v>
      </c>
      <c r="I418" s="10" t="s">
        <v>160</v>
      </c>
      <c r="J418" s="10" t="s">
        <v>25</v>
      </c>
      <c r="K418" s="10" t="s">
        <v>20</v>
      </c>
      <c r="L418" s="16" t="s">
        <v>161</v>
      </c>
      <c r="M418" s="10" t="s">
        <v>12</v>
      </c>
      <c r="N418" s="10" t="s">
        <v>12</v>
      </c>
      <c r="O418" s="10" t="s">
        <v>23</v>
      </c>
    </row>
    <row r="419" spans="3:15">
      <c r="C419" s="13" t="s">
        <v>375</v>
      </c>
      <c r="D419" s="13"/>
      <c r="E419" s="13"/>
      <c r="F419" s="13"/>
      <c r="G419" s="13"/>
      <c r="H419" s="13"/>
      <c r="I419" s="13"/>
      <c r="J419" s="13"/>
      <c r="K419" s="13"/>
    </row>
    <row r="420" spans="3:15">
      <c r="C420" s="13" t="s">
        <v>416</v>
      </c>
      <c r="D420" s="13"/>
      <c r="E420" s="13"/>
      <c r="F420" s="13"/>
      <c r="G420" s="13"/>
      <c r="H420" s="13"/>
      <c r="I420" s="13"/>
      <c r="J420" s="13"/>
      <c r="K420" s="13"/>
      <c r="L420" s="13"/>
    </row>
    <row r="421" spans="3:15">
      <c r="C421" s="13" t="s">
        <v>292</v>
      </c>
      <c r="D421" s="13"/>
      <c r="E421" s="13"/>
      <c r="F421" s="13"/>
      <c r="G421" s="13"/>
      <c r="H421" s="13"/>
      <c r="I421" s="13"/>
      <c r="J421" s="13"/>
      <c r="K421" s="13"/>
      <c r="L421" s="13"/>
    </row>
    <row r="422" spans="3:15">
      <c r="C422" s="13" t="s">
        <v>532</v>
      </c>
      <c r="D422" s="13"/>
      <c r="E422" s="13"/>
      <c r="F422" s="13"/>
      <c r="G422" s="13"/>
      <c r="H422" s="13"/>
      <c r="I422" s="13"/>
      <c r="J422" s="13"/>
      <c r="K422" s="13"/>
      <c r="L422" s="13"/>
    </row>
    <row r="423" spans="3:15">
      <c r="C423" s="13" t="s">
        <v>533</v>
      </c>
      <c r="D423" s="13"/>
      <c r="E423" s="13"/>
      <c r="F423" s="13"/>
      <c r="G423" s="13"/>
      <c r="H423" s="13"/>
      <c r="I423" s="13"/>
      <c r="J423" s="13"/>
      <c r="K423" s="13"/>
      <c r="L423" s="13"/>
    </row>
    <row r="424" spans="3:15">
      <c r="C424" s="13" t="s">
        <v>443</v>
      </c>
      <c r="D424" s="13"/>
      <c r="E424" s="13"/>
      <c r="F424" s="13"/>
      <c r="G424" s="13"/>
      <c r="H424" s="13"/>
      <c r="I424" s="13"/>
      <c r="J424" s="13"/>
      <c r="K424" s="13"/>
    </row>
    <row r="426" spans="3:15" ht="18">
      <c r="C426" s="12" t="s">
        <v>444</v>
      </c>
      <c r="G426" s="13"/>
      <c r="H426" s="13"/>
      <c r="I426" s="13"/>
      <c r="J426" s="13"/>
      <c r="K426" s="13"/>
    </row>
    <row r="427" spans="3:15">
      <c r="C427" s="11" t="s">
        <v>363</v>
      </c>
      <c r="G427" s="13"/>
      <c r="H427" s="13"/>
      <c r="I427" s="13"/>
      <c r="J427" s="13"/>
      <c r="K427" s="13"/>
    </row>
    <row r="428" spans="3:15">
      <c r="C428" s="7">
        <v>1</v>
      </c>
      <c r="D428" s="7">
        <v>2</v>
      </c>
      <c r="E428" s="7">
        <v>3</v>
      </c>
      <c r="F428" s="7">
        <v>4</v>
      </c>
      <c r="G428" s="7">
        <v>5</v>
      </c>
      <c r="H428" s="7">
        <v>6</v>
      </c>
      <c r="I428" s="7">
        <v>7</v>
      </c>
      <c r="J428" s="7">
        <v>8</v>
      </c>
      <c r="K428" s="7">
        <v>9</v>
      </c>
      <c r="L428" s="7">
        <v>10</v>
      </c>
    </row>
    <row r="429" spans="3:15" s="9" customFormat="1" ht="30">
      <c r="C429" s="38" t="s">
        <v>260</v>
      </c>
      <c r="D429" s="38"/>
      <c r="E429" s="38"/>
      <c r="F429" s="38"/>
      <c r="G429" s="8" t="s">
        <v>7</v>
      </c>
      <c r="H429" s="8" t="s">
        <v>263</v>
      </c>
      <c r="I429" s="8" t="s">
        <v>275</v>
      </c>
      <c r="J429" s="8" t="s">
        <v>277</v>
      </c>
      <c r="K429" s="8" t="s">
        <v>284</v>
      </c>
      <c r="L429" s="8" t="s">
        <v>271</v>
      </c>
    </row>
    <row r="430" spans="3:15">
      <c r="C430" s="10" t="s">
        <v>8</v>
      </c>
      <c r="D430" s="10" t="s">
        <v>1</v>
      </c>
      <c r="E430" s="10" t="s">
        <v>2</v>
      </c>
      <c r="F430" s="10" t="s">
        <v>0</v>
      </c>
      <c r="G430" s="10" t="s">
        <v>24</v>
      </c>
      <c r="H430" s="10" t="s">
        <v>27</v>
      </c>
      <c r="I430" s="10" t="s">
        <v>162</v>
      </c>
      <c r="J430" s="10" t="s">
        <v>4</v>
      </c>
      <c r="K430" s="10" t="s">
        <v>20</v>
      </c>
      <c r="L430" s="10" t="s">
        <v>23</v>
      </c>
    </row>
    <row r="431" spans="3:15">
      <c r="C431" s="13" t="s">
        <v>375</v>
      </c>
      <c r="D431" s="13"/>
      <c r="E431" s="13"/>
      <c r="F431" s="13"/>
      <c r="G431" s="13"/>
      <c r="H431" s="13"/>
      <c r="I431" s="13"/>
      <c r="J431" s="13"/>
      <c r="K431" s="13"/>
      <c r="L431" s="13"/>
      <c r="M431" s="13"/>
      <c r="N431" s="13"/>
    </row>
    <row r="432" spans="3:15">
      <c r="C432" s="13" t="s">
        <v>416</v>
      </c>
      <c r="D432" s="13"/>
      <c r="E432" s="13"/>
      <c r="F432" s="13"/>
      <c r="G432" s="13"/>
      <c r="H432" s="13"/>
      <c r="I432" s="13"/>
      <c r="J432" s="13"/>
      <c r="K432" s="13"/>
    </row>
    <row r="433" spans="3:18">
      <c r="C433" s="13"/>
      <c r="D433" s="13"/>
      <c r="E433" s="13"/>
      <c r="F433" s="13"/>
      <c r="G433" s="13"/>
      <c r="H433" s="13"/>
      <c r="I433" s="13"/>
      <c r="J433" s="13"/>
      <c r="K433" s="13"/>
    </row>
    <row r="434" spans="3:18">
      <c r="C434" s="13" t="s">
        <v>321</v>
      </c>
      <c r="D434" s="13"/>
      <c r="E434" s="13"/>
      <c r="F434" s="13"/>
      <c r="G434" s="13"/>
      <c r="H434" s="13"/>
      <c r="I434" s="13"/>
      <c r="J434" s="13"/>
      <c r="K434" s="13"/>
    </row>
    <row r="435" spans="3:18">
      <c r="C435" s="7">
        <v>1</v>
      </c>
      <c r="D435" s="7">
        <v>2</v>
      </c>
      <c r="E435" s="7">
        <v>3</v>
      </c>
      <c r="F435" s="7">
        <v>4</v>
      </c>
      <c r="G435" s="7">
        <v>5</v>
      </c>
      <c r="H435" s="7">
        <v>6</v>
      </c>
      <c r="I435" s="7">
        <v>7</v>
      </c>
      <c r="J435" s="7">
        <v>8</v>
      </c>
      <c r="K435" s="7">
        <v>9</v>
      </c>
      <c r="L435" s="7">
        <v>10</v>
      </c>
      <c r="M435" s="7">
        <v>11</v>
      </c>
      <c r="N435" s="7" t="s">
        <v>6</v>
      </c>
      <c r="O435" s="7" t="s">
        <v>6</v>
      </c>
      <c r="P435" s="7">
        <v>14</v>
      </c>
      <c r="Q435" s="7">
        <v>15</v>
      </c>
      <c r="R435" s="7">
        <v>16</v>
      </c>
    </row>
    <row r="436" spans="3:18" s="9" customFormat="1" ht="60">
      <c r="C436" s="38" t="s">
        <v>260</v>
      </c>
      <c r="D436" s="38"/>
      <c r="E436" s="38"/>
      <c r="F436" s="38"/>
      <c r="G436" s="8" t="s">
        <v>7</v>
      </c>
      <c r="H436" s="8" t="s">
        <v>263</v>
      </c>
      <c r="I436" s="8" t="s">
        <v>275</v>
      </c>
      <c r="J436" s="8" t="s">
        <v>277</v>
      </c>
      <c r="K436" s="8" t="s">
        <v>284</v>
      </c>
      <c r="L436" s="8" t="s">
        <v>445</v>
      </c>
      <c r="M436" s="8" t="s">
        <v>446</v>
      </c>
      <c r="N436" s="8" t="s">
        <v>6</v>
      </c>
      <c r="O436" s="8" t="s">
        <v>6</v>
      </c>
      <c r="P436" s="8" t="s">
        <v>447</v>
      </c>
      <c r="Q436" s="8" t="s">
        <v>448</v>
      </c>
      <c r="R436" s="8" t="s">
        <v>271</v>
      </c>
    </row>
    <row r="437" spans="3:18">
      <c r="C437" s="10" t="s">
        <v>8</v>
      </c>
      <c r="D437" s="10" t="s">
        <v>1</v>
      </c>
      <c r="E437" s="10" t="s">
        <v>2</v>
      </c>
      <c r="F437" s="10" t="s">
        <v>0</v>
      </c>
      <c r="G437" s="10" t="s">
        <v>24</v>
      </c>
      <c r="H437" s="10" t="s">
        <v>27</v>
      </c>
      <c r="I437" s="10" t="s">
        <v>163</v>
      </c>
      <c r="J437" s="10" t="s">
        <v>35</v>
      </c>
      <c r="K437" s="10" t="s">
        <v>20</v>
      </c>
      <c r="L437" s="10" t="s">
        <v>12</v>
      </c>
      <c r="M437" s="10" t="s">
        <v>12</v>
      </c>
      <c r="N437" s="10" t="s">
        <v>6</v>
      </c>
      <c r="O437" s="10" t="s">
        <v>6</v>
      </c>
      <c r="P437" s="10" t="s">
        <v>12</v>
      </c>
      <c r="Q437" s="10" t="s">
        <v>12</v>
      </c>
      <c r="R437" s="10" t="s">
        <v>23</v>
      </c>
    </row>
    <row r="438" spans="3:18">
      <c r="C438" s="13" t="s">
        <v>375</v>
      </c>
      <c r="D438" s="13"/>
      <c r="E438" s="13"/>
      <c r="F438" s="13"/>
      <c r="G438" s="13"/>
      <c r="H438" s="13"/>
      <c r="I438" s="13"/>
      <c r="J438" s="13"/>
      <c r="K438" s="13"/>
    </row>
    <row r="439" spans="3:18">
      <c r="C439" s="13" t="s">
        <v>416</v>
      </c>
      <c r="D439" s="13"/>
      <c r="E439" s="13"/>
      <c r="F439" s="13"/>
      <c r="G439" s="13"/>
      <c r="H439" s="13"/>
      <c r="I439" s="13"/>
      <c r="J439" s="13"/>
      <c r="K439" s="13"/>
      <c r="L439" s="13"/>
    </row>
    <row r="440" spans="3:18">
      <c r="C440" s="13" t="s">
        <v>534</v>
      </c>
      <c r="D440" s="13"/>
      <c r="E440" s="13"/>
      <c r="F440" s="13"/>
      <c r="G440" s="13"/>
      <c r="H440" s="13"/>
      <c r="I440" s="13"/>
      <c r="J440" s="13"/>
      <c r="K440" s="13"/>
      <c r="L440" s="13"/>
    </row>
    <row r="441" spans="3:18">
      <c r="C441" s="13" t="s">
        <v>535</v>
      </c>
      <c r="D441" s="13"/>
      <c r="E441" s="13"/>
      <c r="F441" s="13"/>
      <c r="G441" s="13"/>
      <c r="H441" s="13"/>
      <c r="I441" s="13"/>
      <c r="J441" s="13"/>
      <c r="K441" s="13"/>
      <c r="L441" s="13"/>
    </row>
    <row r="442" spans="3:18">
      <c r="C442" s="13" t="s">
        <v>536</v>
      </c>
      <c r="D442" s="13"/>
      <c r="E442" s="13"/>
      <c r="F442" s="13"/>
      <c r="G442" s="13"/>
      <c r="H442" s="13"/>
      <c r="I442" s="13"/>
      <c r="J442" s="13"/>
      <c r="K442" s="13"/>
    </row>
    <row r="443" spans="3:18">
      <c r="C443" s="13" t="s">
        <v>537</v>
      </c>
      <c r="D443" s="13"/>
      <c r="E443" s="13"/>
      <c r="F443" s="13"/>
      <c r="G443" s="13"/>
      <c r="H443" s="13"/>
      <c r="I443" s="13"/>
      <c r="J443" s="13"/>
      <c r="K443" s="13"/>
    </row>
    <row r="444" spans="3:18">
      <c r="C444" s="13" t="s">
        <v>538</v>
      </c>
      <c r="D444" s="13"/>
      <c r="E444" s="13"/>
      <c r="F444" s="13"/>
      <c r="G444" s="13"/>
      <c r="H444" s="13"/>
      <c r="I444" s="13"/>
      <c r="J444" s="13"/>
      <c r="K444" s="13"/>
    </row>
    <row r="445" spans="3:18">
      <c r="C445" s="13" t="s">
        <v>539</v>
      </c>
      <c r="D445" s="13"/>
      <c r="E445" s="13"/>
      <c r="F445" s="13"/>
      <c r="G445" s="13"/>
      <c r="H445" s="13"/>
      <c r="I445" s="13"/>
      <c r="J445" s="13"/>
      <c r="K445" s="13"/>
    </row>
    <row r="446" spans="3:18">
      <c r="C446" s="13"/>
      <c r="D446" s="13"/>
      <c r="E446" s="13"/>
      <c r="F446" s="13"/>
      <c r="G446" s="13"/>
      <c r="H446" s="13"/>
      <c r="I446" s="13"/>
      <c r="J446" s="13"/>
      <c r="K446" s="13"/>
    </row>
    <row r="449" spans="3:18" ht="18">
      <c r="C449" s="12" t="s">
        <v>821</v>
      </c>
      <c r="G449" s="13"/>
      <c r="H449" s="13"/>
      <c r="I449" s="13"/>
      <c r="J449" s="13"/>
      <c r="K449" s="13"/>
    </row>
    <row r="450" spans="3:18">
      <c r="C450" s="11" t="s">
        <v>364</v>
      </c>
      <c r="G450" s="13"/>
      <c r="H450" s="13"/>
      <c r="I450" s="13"/>
      <c r="J450" s="13"/>
      <c r="K450" s="13"/>
    </row>
    <row r="451" spans="3:18">
      <c r="C451" s="7">
        <v>1</v>
      </c>
      <c r="D451" s="7">
        <v>2</v>
      </c>
      <c r="E451" s="7">
        <v>3</v>
      </c>
      <c r="F451" s="7">
        <v>4</v>
      </c>
      <c r="G451" s="7">
        <v>5</v>
      </c>
      <c r="H451" s="7">
        <v>6</v>
      </c>
      <c r="I451" s="7">
        <v>7</v>
      </c>
      <c r="J451" s="7">
        <v>8</v>
      </c>
      <c r="K451" s="7">
        <v>9</v>
      </c>
      <c r="L451" s="7">
        <v>10</v>
      </c>
    </row>
    <row r="452" spans="3:18" s="9" customFormat="1" ht="30">
      <c r="C452" s="38" t="s">
        <v>260</v>
      </c>
      <c r="D452" s="38"/>
      <c r="E452" s="38"/>
      <c r="F452" s="38"/>
      <c r="G452" s="8" t="s">
        <v>7</v>
      </c>
      <c r="H452" s="8" t="s">
        <v>263</v>
      </c>
      <c r="I452" s="8" t="s">
        <v>275</v>
      </c>
      <c r="J452" s="8" t="s">
        <v>277</v>
      </c>
      <c r="K452" s="8" t="s">
        <v>450</v>
      </c>
      <c r="L452" s="8" t="s">
        <v>271</v>
      </c>
    </row>
    <row r="453" spans="3:18">
      <c r="C453" s="10" t="s">
        <v>8</v>
      </c>
      <c r="D453" s="10" t="s">
        <v>1</v>
      </c>
      <c r="E453" s="10" t="s">
        <v>2</v>
      </c>
      <c r="F453" s="10" t="s">
        <v>0</v>
      </c>
      <c r="G453" s="10" t="s">
        <v>24</v>
      </c>
      <c r="H453" s="10" t="s">
        <v>27</v>
      </c>
      <c r="I453" s="10" t="s">
        <v>164</v>
      </c>
      <c r="J453" s="10" t="s">
        <v>4</v>
      </c>
      <c r="K453" s="10" t="s">
        <v>139</v>
      </c>
      <c r="L453" s="10" t="s">
        <v>23</v>
      </c>
    </row>
    <row r="454" spans="3:18">
      <c r="C454" s="13" t="s">
        <v>375</v>
      </c>
      <c r="D454" s="13"/>
      <c r="E454" s="13"/>
      <c r="F454" s="13"/>
      <c r="G454" s="13"/>
      <c r="H454" s="13"/>
      <c r="I454" s="13"/>
      <c r="J454" s="13"/>
      <c r="K454" s="13"/>
      <c r="L454" s="13"/>
      <c r="M454" s="13"/>
      <c r="N454" s="13"/>
    </row>
    <row r="455" spans="3:18">
      <c r="C455" s="13" t="s">
        <v>451</v>
      </c>
      <c r="D455" s="13"/>
      <c r="E455" s="13"/>
      <c r="F455" s="13"/>
      <c r="G455" s="13"/>
      <c r="H455" s="13"/>
      <c r="I455" s="13"/>
      <c r="J455" s="13"/>
      <c r="K455" s="13"/>
    </row>
    <row r="456" spans="3:18">
      <c r="C456" s="13"/>
      <c r="D456" s="13"/>
      <c r="E456" s="13"/>
      <c r="F456" s="13"/>
      <c r="G456" s="13"/>
      <c r="H456" s="13"/>
      <c r="I456" s="13"/>
      <c r="J456" s="13"/>
      <c r="K456" s="13"/>
    </row>
    <row r="457" spans="3:18">
      <c r="C457" s="13" t="s">
        <v>321</v>
      </c>
      <c r="D457" s="13"/>
      <c r="E457" s="13"/>
      <c r="F457" s="13"/>
      <c r="G457" s="13"/>
      <c r="H457" s="13"/>
      <c r="I457" s="13"/>
      <c r="J457" s="13"/>
      <c r="K457" s="13"/>
    </row>
    <row r="458" spans="3:18">
      <c r="C458" s="7">
        <v>1</v>
      </c>
      <c r="D458" s="7">
        <v>2</v>
      </c>
      <c r="E458" s="7">
        <v>3</v>
      </c>
      <c r="F458" s="7">
        <v>4</v>
      </c>
      <c r="G458" s="7">
        <v>5</v>
      </c>
      <c r="H458" s="7">
        <v>6</v>
      </c>
      <c r="I458" s="7">
        <v>7</v>
      </c>
      <c r="J458" s="7">
        <v>8</v>
      </c>
      <c r="K458" s="7">
        <v>9</v>
      </c>
      <c r="L458" s="7">
        <v>10</v>
      </c>
      <c r="M458" s="7">
        <v>11</v>
      </c>
      <c r="N458" s="7" t="s">
        <v>6</v>
      </c>
      <c r="O458" s="7" t="s">
        <v>6</v>
      </c>
      <c r="P458" s="7">
        <v>14</v>
      </c>
      <c r="Q458" s="7">
        <v>15</v>
      </c>
      <c r="R458" s="7">
        <v>16</v>
      </c>
    </row>
    <row r="459" spans="3:18" s="9" customFormat="1" ht="60">
      <c r="C459" s="38" t="s">
        <v>260</v>
      </c>
      <c r="D459" s="38"/>
      <c r="E459" s="38"/>
      <c r="F459" s="38"/>
      <c r="G459" s="8" t="s">
        <v>7</v>
      </c>
      <c r="H459" s="8" t="s">
        <v>263</v>
      </c>
      <c r="I459" s="8" t="s">
        <v>275</v>
      </c>
      <c r="J459" s="8" t="s">
        <v>277</v>
      </c>
      <c r="K459" s="8" t="s">
        <v>449</v>
      </c>
      <c r="L459" s="8" t="s">
        <v>452</v>
      </c>
      <c r="M459" s="8" t="s">
        <v>453</v>
      </c>
      <c r="N459" s="8" t="s">
        <v>6</v>
      </c>
      <c r="O459" s="8" t="s">
        <v>6</v>
      </c>
      <c r="P459" s="8" t="s">
        <v>454</v>
      </c>
      <c r="Q459" s="8" t="s">
        <v>455</v>
      </c>
      <c r="R459" s="8" t="s">
        <v>271</v>
      </c>
    </row>
    <row r="460" spans="3:18">
      <c r="C460" s="10" t="s">
        <v>8</v>
      </c>
      <c r="D460" s="10" t="s">
        <v>1</v>
      </c>
      <c r="E460" s="10" t="s">
        <v>2</v>
      </c>
      <c r="F460" s="10" t="s">
        <v>0</v>
      </c>
      <c r="G460" s="10" t="s">
        <v>24</v>
      </c>
      <c r="H460" s="10" t="s">
        <v>27</v>
      </c>
      <c r="I460" s="10" t="s">
        <v>164</v>
      </c>
      <c r="J460" s="10" t="s">
        <v>140</v>
      </c>
      <c r="K460" s="10" t="s">
        <v>139</v>
      </c>
      <c r="L460" s="10" t="s">
        <v>12</v>
      </c>
      <c r="M460" s="10" t="s">
        <v>12</v>
      </c>
      <c r="N460" s="10" t="s">
        <v>6</v>
      </c>
      <c r="O460" s="10" t="s">
        <v>6</v>
      </c>
      <c r="P460" s="10" t="s">
        <v>12</v>
      </c>
      <c r="Q460" s="10" t="s">
        <v>12</v>
      </c>
      <c r="R460" s="10" t="s">
        <v>23</v>
      </c>
    </row>
    <row r="461" spans="3:18">
      <c r="C461" s="13" t="s">
        <v>375</v>
      </c>
      <c r="D461" s="13"/>
      <c r="E461" s="13"/>
      <c r="F461" s="13"/>
      <c r="G461" s="13"/>
      <c r="H461" s="13"/>
      <c r="I461" s="13"/>
      <c r="J461" s="13"/>
      <c r="K461" s="13"/>
    </row>
    <row r="462" spans="3:18">
      <c r="C462" s="13" t="s">
        <v>456</v>
      </c>
      <c r="D462" s="13"/>
      <c r="E462" s="13"/>
      <c r="F462" s="13"/>
      <c r="G462" s="13"/>
      <c r="H462" s="13"/>
      <c r="I462" s="13"/>
      <c r="J462" s="13"/>
      <c r="K462" s="13"/>
      <c r="L462" s="13"/>
    </row>
    <row r="463" spans="3:18">
      <c r="C463" s="13" t="s">
        <v>540</v>
      </c>
      <c r="D463" s="13"/>
      <c r="E463" s="13"/>
      <c r="F463" s="13"/>
      <c r="G463" s="13"/>
      <c r="H463" s="13"/>
      <c r="I463" s="13"/>
      <c r="J463" s="13"/>
      <c r="K463" s="13"/>
      <c r="L463" s="13"/>
    </row>
    <row r="464" spans="3:18">
      <c r="C464" s="13" t="s">
        <v>541</v>
      </c>
      <c r="D464" s="13"/>
      <c r="E464" s="13"/>
      <c r="F464" s="13"/>
      <c r="G464" s="13"/>
      <c r="H464" s="13"/>
      <c r="I464" s="13"/>
      <c r="J464" s="13"/>
      <c r="K464" s="13"/>
      <c r="L464" s="13"/>
    </row>
    <row r="465" spans="3:20">
      <c r="C465" s="13" t="s">
        <v>457</v>
      </c>
      <c r="D465" s="13"/>
      <c r="E465" s="13"/>
      <c r="F465" s="13"/>
      <c r="G465" s="13"/>
      <c r="H465" s="13"/>
      <c r="I465" s="13"/>
      <c r="J465" s="13"/>
      <c r="K465" s="13"/>
    </row>
    <row r="466" spans="3:20">
      <c r="C466" s="13" t="s">
        <v>458</v>
      </c>
      <c r="D466" s="13"/>
      <c r="E466" s="13"/>
      <c r="F466" s="13"/>
      <c r="G466" s="13"/>
      <c r="H466" s="13"/>
      <c r="I466" s="13"/>
      <c r="J466" s="13"/>
      <c r="K466" s="13"/>
    </row>
    <row r="467" spans="3:20">
      <c r="C467" s="13" t="s">
        <v>459</v>
      </c>
      <c r="D467" s="13"/>
      <c r="E467" s="13"/>
      <c r="F467" s="13"/>
      <c r="G467" s="13"/>
      <c r="H467" s="13"/>
      <c r="I467" s="13"/>
      <c r="J467" s="13"/>
      <c r="K467" s="13"/>
    </row>
    <row r="469" spans="3:20" ht="18">
      <c r="C469" s="12" t="s">
        <v>822</v>
      </c>
      <c r="G469" s="13"/>
      <c r="H469" s="13"/>
      <c r="I469" s="13"/>
      <c r="J469" s="13"/>
      <c r="K469" s="13"/>
    </row>
    <row r="470" spans="3:20">
      <c r="C470" s="11" t="s">
        <v>365</v>
      </c>
      <c r="G470" s="13"/>
      <c r="H470" s="13"/>
      <c r="I470" s="13"/>
      <c r="J470" s="13"/>
      <c r="K470" s="13"/>
    </row>
    <row r="471" spans="3:20">
      <c r="C471" s="7">
        <v>1</v>
      </c>
      <c r="D471" s="7">
        <v>2</v>
      </c>
      <c r="E471" s="7">
        <v>3</v>
      </c>
      <c r="F471" s="7">
        <v>4</v>
      </c>
      <c r="G471" s="7">
        <v>5</v>
      </c>
      <c r="H471" s="7">
        <v>6</v>
      </c>
      <c r="I471" s="7">
        <v>7</v>
      </c>
      <c r="J471" s="7">
        <v>8</v>
      </c>
      <c r="K471" s="7">
        <v>9</v>
      </c>
    </row>
    <row r="472" spans="3:20" s="9" customFormat="1" ht="30">
      <c r="C472" s="38" t="s">
        <v>260</v>
      </c>
      <c r="D472" s="38"/>
      <c r="E472" s="38"/>
      <c r="F472" s="38"/>
      <c r="G472" s="8" t="s">
        <v>7</v>
      </c>
      <c r="H472" s="8" t="s">
        <v>263</v>
      </c>
      <c r="I472" s="8" t="s">
        <v>275</v>
      </c>
      <c r="J472" s="8" t="s">
        <v>277</v>
      </c>
      <c r="K472" s="8" t="s">
        <v>271</v>
      </c>
    </row>
    <row r="473" spans="3:20">
      <c r="C473" s="10" t="s">
        <v>8</v>
      </c>
      <c r="D473" s="10" t="s">
        <v>1</v>
      </c>
      <c r="E473" s="10" t="s">
        <v>2</v>
      </c>
      <c r="F473" s="10" t="s">
        <v>0</v>
      </c>
      <c r="G473" s="10" t="s">
        <v>24</v>
      </c>
      <c r="H473" s="10" t="s">
        <v>27</v>
      </c>
      <c r="I473" s="10" t="s">
        <v>165</v>
      </c>
      <c r="J473" s="10" t="s">
        <v>142</v>
      </c>
      <c r="K473" s="10" t="s">
        <v>23</v>
      </c>
    </row>
    <row r="474" spans="3:20">
      <c r="C474" s="13" t="s">
        <v>375</v>
      </c>
      <c r="D474" s="13"/>
      <c r="E474" s="13"/>
      <c r="F474" s="13"/>
      <c r="G474" s="13"/>
      <c r="H474" s="13"/>
      <c r="I474" s="13"/>
      <c r="J474" s="13"/>
      <c r="K474" s="13"/>
      <c r="L474" s="13"/>
      <c r="M474" s="13"/>
      <c r="N474" s="13"/>
    </row>
    <row r="475" spans="3:20">
      <c r="C475" s="13"/>
      <c r="D475" s="13"/>
      <c r="E475" s="13"/>
      <c r="F475" s="13"/>
      <c r="G475" s="13"/>
      <c r="H475" s="13"/>
      <c r="I475" s="13"/>
      <c r="J475" s="13"/>
      <c r="K475" s="13"/>
    </row>
    <row r="476" spans="3:20">
      <c r="C476" s="13" t="s">
        <v>321</v>
      </c>
      <c r="D476" s="13"/>
      <c r="E476" s="13"/>
      <c r="F476" s="13"/>
      <c r="G476" s="13"/>
      <c r="H476" s="13"/>
      <c r="I476" s="13"/>
      <c r="J476" s="13"/>
      <c r="K476" s="13"/>
    </row>
    <row r="477" spans="3:20">
      <c r="C477" s="7">
        <v>1</v>
      </c>
      <c r="D477" s="7">
        <v>2</v>
      </c>
      <c r="E477" s="7">
        <v>3</v>
      </c>
      <c r="F477" s="7">
        <v>4</v>
      </c>
      <c r="G477" s="7">
        <v>5</v>
      </c>
      <c r="H477" s="7">
        <v>6</v>
      </c>
      <c r="I477" s="7">
        <v>7</v>
      </c>
      <c r="J477" s="7">
        <v>8</v>
      </c>
      <c r="K477" s="7">
        <v>9</v>
      </c>
      <c r="L477" s="7">
        <v>10</v>
      </c>
      <c r="M477" s="7">
        <v>11</v>
      </c>
      <c r="N477" s="7">
        <v>12</v>
      </c>
      <c r="O477" s="7" t="s">
        <v>6</v>
      </c>
      <c r="P477" s="7">
        <v>21</v>
      </c>
      <c r="Q477" s="7">
        <v>22</v>
      </c>
      <c r="R477" s="7">
        <v>23</v>
      </c>
      <c r="S477" s="7">
        <v>24</v>
      </c>
      <c r="T477" s="7">
        <v>25</v>
      </c>
    </row>
    <row r="478" spans="3:20" s="9" customFormat="1" ht="93.95" customHeight="1">
      <c r="C478" s="38" t="s">
        <v>260</v>
      </c>
      <c r="D478" s="38"/>
      <c r="E478" s="38"/>
      <c r="F478" s="38"/>
      <c r="G478" s="8" t="s">
        <v>7</v>
      </c>
      <c r="H478" s="8" t="s">
        <v>263</v>
      </c>
      <c r="I478" s="8" t="s">
        <v>275</v>
      </c>
      <c r="J478" s="8" t="s">
        <v>277</v>
      </c>
      <c r="K478" s="8" t="s">
        <v>460</v>
      </c>
      <c r="L478" s="8" t="s">
        <v>461</v>
      </c>
      <c r="M478" s="8" t="s">
        <v>462</v>
      </c>
      <c r="N478" s="8" t="s">
        <v>463</v>
      </c>
      <c r="O478" s="8" t="s">
        <v>6</v>
      </c>
      <c r="P478" s="8" t="s">
        <v>464</v>
      </c>
      <c r="Q478" s="8" t="s">
        <v>465</v>
      </c>
      <c r="R478" s="8" t="s">
        <v>466</v>
      </c>
      <c r="S478" s="8" t="s">
        <v>467</v>
      </c>
      <c r="T478" s="8" t="s">
        <v>271</v>
      </c>
    </row>
    <row r="479" spans="3:20">
      <c r="C479" s="10" t="s">
        <v>8</v>
      </c>
      <c r="D479" s="10" t="s">
        <v>1</v>
      </c>
      <c r="E479" s="10" t="s">
        <v>2</v>
      </c>
      <c r="F479" s="10" t="s">
        <v>0</v>
      </c>
      <c r="G479" s="10" t="s">
        <v>24</v>
      </c>
      <c r="H479" s="10" t="s">
        <v>27</v>
      </c>
      <c r="I479" s="10" t="s">
        <v>166</v>
      </c>
      <c r="J479" s="10" t="s">
        <v>143</v>
      </c>
      <c r="K479" s="10" t="s">
        <v>12</v>
      </c>
      <c r="L479" s="10" t="s">
        <v>12</v>
      </c>
      <c r="M479" s="10" t="s">
        <v>12</v>
      </c>
      <c r="N479" s="10" t="s">
        <v>12</v>
      </c>
      <c r="O479" s="10" t="s">
        <v>6</v>
      </c>
      <c r="P479" s="10" t="s">
        <v>12</v>
      </c>
      <c r="Q479" s="10" t="s">
        <v>12</v>
      </c>
      <c r="R479" s="10" t="s">
        <v>12</v>
      </c>
      <c r="S479" s="10" t="s">
        <v>12</v>
      </c>
      <c r="T479" s="10" t="s">
        <v>23</v>
      </c>
    </row>
    <row r="480" spans="3:20">
      <c r="C480" s="13" t="s">
        <v>375</v>
      </c>
      <c r="D480" s="13"/>
      <c r="E480" s="13"/>
      <c r="F480" s="13"/>
      <c r="G480" s="13"/>
      <c r="H480" s="13"/>
      <c r="I480" s="13"/>
      <c r="J480" s="13"/>
      <c r="K480" s="13"/>
    </row>
    <row r="481" spans="3:14">
      <c r="C481" s="13" t="s">
        <v>468</v>
      </c>
      <c r="D481" s="13"/>
      <c r="E481" s="13"/>
      <c r="F481" s="13"/>
      <c r="G481" s="13"/>
      <c r="H481" s="13"/>
      <c r="I481" s="13"/>
      <c r="J481" s="13"/>
      <c r="K481" s="13"/>
      <c r="L481" s="13"/>
    </row>
    <row r="482" spans="3:14">
      <c r="C482" s="13" t="s">
        <v>823</v>
      </c>
      <c r="D482" s="13"/>
      <c r="E482" s="13"/>
      <c r="F482" s="13"/>
      <c r="G482" s="13"/>
      <c r="H482" s="13"/>
      <c r="I482" s="13"/>
      <c r="J482" s="13"/>
      <c r="K482" s="13"/>
      <c r="L482" s="13"/>
    </row>
    <row r="483" spans="3:14">
      <c r="C483" s="13" t="s">
        <v>469</v>
      </c>
      <c r="D483" s="13"/>
      <c r="E483" s="13"/>
      <c r="F483" s="13"/>
      <c r="G483" s="13"/>
      <c r="H483" s="13"/>
      <c r="I483" s="13"/>
      <c r="J483" s="13"/>
      <c r="K483" s="13"/>
      <c r="L483" s="13"/>
    </row>
    <row r="484" spans="3:14">
      <c r="C484" s="13" t="s">
        <v>470</v>
      </c>
      <c r="D484" s="13"/>
      <c r="E484" s="13"/>
      <c r="F484" s="13"/>
      <c r="G484" s="13"/>
      <c r="H484" s="13"/>
      <c r="I484" s="13"/>
      <c r="J484" s="13"/>
      <c r="K484" s="13"/>
    </row>
    <row r="485" spans="3:14">
      <c r="C485" s="13" t="s">
        <v>471</v>
      </c>
      <c r="D485" s="13"/>
      <c r="E485" s="13"/>
      <c r="F485" s="13"/>
      <c r="G485" s="13"/>
      <c r="H485" s="13"/>
      <c r="I485" s="13"/>
      <c r="J485" s="13"/>
      <c r="K485" s="13"/>
    </row>
    <row r="486" spans="3:14">
      <c r="C486" s="13" t="s">
        <v>472</v>
      </c>
      <c r="D486" s="13"/>
      <c r="E486" s="13"/>
      <c r="F486" s="13"/>
      <c r="G486" s="13"/>
      <c r="H486" s="13"/>
      <c r="I486" s="13"/>
      <c r="J486" s="13"/>
      <c r="K486" s="13"/>
    </row>
    <row r="487" spans="3:14">
      <c r="C487" s="13" t="s">
        <v>473</v>
      </c>
      <c r="D487" s="13"/>
      <c r="E487" s="13"/>
      <c r="F487" s="13"/>
      <c r="G487" s="13"/>
      <c r="H487" s="13"/>
      <c r="I487" s="13"/>
      <c r="J487" s="13"/>
      <c r="K487" s="13"/>
    </row>
    <row r="488" spans="3:14">
      <c r="C488" s="13"/>
      <c r="D488" s="13"/>
      <c r="E488" s="13"/>
      <c r="F488" s="13"/>
      <c r="G488" s="13"/>
      <c r="H488" s="13"/>
      <c r="I488" s="13"/>
      <c r="J488" s="13"/>
      <c r="K488" s="13"/>
    </row>
    <row r="489" spans="3:14" ht="18">
      <c r="C489" s="12" t="s">
        <v>474</v>
      </c>
      <c r="G489" s="13"/>
      <c r="H489" s="13"/>
      <c r="I489" s="13"/>
      <c r="J489" s="13"/>
      <c r="K489" s="13"/>
    </row>
    <row r="490" spans="3:14">
      <c r="C490" s="11" t="s">
        <v>366</v>
      </c>
      <c r="G490" s="13"/>
      <c r="H490" s="13"/>
      <c r="I490" s="13"/>
      <c r="J490" s="13"/>
      <c r="K490" s="13"/>
    </row>
    <row r="491" spans="3:14">
      <c r="C491" s="7">
        <v>1</v>
      </c>
      <c r="D491" s="7">
        <v>2</v>
      </c>
      <c r="E491" s="7">
        <v>3</v>
      </c>
      <c r="F491" s="7">
        <v>4</v>
      </c>
      <c r="G491" s="7">
        <v>5</v>
      </c>
      <c r="H491" s="7">
        <v>6</v>
      </c>
      <c r="I491" s="7">
        <v>7</v>
      </c>
      <c r="J491" s="7">
        <v>8</v>
      </c>
      <c r="K491" s="7">
        <v>9</v>
      </c>
    </row>
    <row r="492" spans="3:14" s="9" customFormat="1" ht="30">
      <c r="C492" s="38" t="s">
        <v>260</v>
      </c>
      <c r="D492" s="38"/>
      <c r="E492" s="38"/>
      <c r="F492" s="38"/>
      <c r="G492" s="8" t="s">
        <v>7</v>
      </c>
      <c r="H492" s="8" t="s">
        <v>263</v>
      </c>
      <c r="I492" s="8" t="s">
        <v>275</v>
      </c>
      <c r="J492" s="8" t="s">
        <v>277</v>
      </c>
      <c r="K492" s="8" t="s">
        <v>271</v>
      </c>
    </row>
    <row r="493" spans="3:14">
      <c r="C493" s="10" t="s">
        <v>8</v>
      </c>
      <c r="D493" s="10" t="s">
        <v>1</v>
      </c>
      <c r="E493" s="10" t="s">
        <v>2</v>
      </c>
      <c r="F493" s="10" t="s">
        <v>0</v>
      </c>
      <c r="G493" s="10" t="s">
        <v>24</v>
      </c>
      <c r="H493" s="10" t="s">
        <v>27</v>
      </c>
      <c r="I493" s="10" t="s">
        <v>167</v>
      </c>
      <c r="J493" s="10" t="s">
        <v>3</v>
      </c>
      <c r="K493" s="10" t="s">
        <v>23</v>
      </c>
    </row>
    <row r="494" spans="3:14">
      <c r="C494" s="13" t="s">
        <v>375</v>
      </c>
      <c r="D494" s="13"/>
      <c r="E494" s="13"/>
      <c r="F494" s="13"/>
      <c r="G494" s="13"/>
      <c r="H494" s="13"/>
      <c r="I494" s="13"/>
      <c r="J494" s="13"/>
      <c r="K494" s="13"/>
      <c r="L494" s="13"/>
      <c r="M494" s="13"/>
      <c r="N494" s="13"/>
    </row>
    <row r="495" spans="3:14">
      <c r="C495" s="13"/>
      <c r="D495" s="13"/>
      <c r="E495" s="13"/>
      <c r="F495" s="13"/>
      <c r="G495" s="13"/>
      <c r="H495" s="13"/>
      <c r="I495" s="13"/>
      <c r="J495" s="13"/>
      <c r="K495" s="13"/>
    </row>
    <row r="496" spans="3:14">
      <c r="C496" s="13" t="s">
        <v>321</v>
      </c>
      <c r="D496" s="13"/>
      <c r="E496" s="13"/>
      <c r="F496" s="13"/>
      <c r="G496" s="13"/>
      <c r="H496" s="13"/>
      <c r="I496" s="13"/>
      <c r="J496" s="13"/>
      <c r="K496" s="13"/>
    </row>
    <row r="497" spans="3:14">
      <c r="C497" s="7">
        <v>1</v>
      </c>
      <c r="D497" s="7">
        <v>2</v>
      </c>
      <c r="E497" s="7">
        <v>3</v>
      </c>
      <c r="F497" s="7">
        <v>4</v>
      </c>
      <c r="G497" s="7">
        <v>5</v>
      </c>
      <c r="H497" s="7">
        <v>6</v>
      </c>
      <c r="I497" s="7">
        <v>7</v>
      </c>
      <c r="J497" s="7">
        <v>8</v>
      </c>
      <c r="K497" s="7">
        <v>9</v>
      </c>
      <c r="L497" s="7">
        <v>10</v>
      </c>
      <c r="M497" s="7">
        <v>11</v>
      </c>
    </row>
    <row r="498" spans="3:14" s="9" customFormat="1" ht="66.599999999999994" customHeight="1">
      <c r="C498" s="38" t="s">
        <v>260</v>
      </c>
      <c r="D498" s="38"/>
      <c r="E498" s="38"/>
      <c r="F498" s="38"/>
      <c r="G498" s="8" t="s">
        <v>7</v>
      </c>
      <c r="H498" s="8" t="s">
        <v>263</v>
      </c>
      <c r="I498" s="8" t="s">
        <v>275</v>
      </c>
      <c r="J498" s="8" t="s">
        <v>277</v>
      </c>
      <c r="K498" s="8" t="s">
        <v>475</v>
      </c>
      <c r="L498" s="8" t="s">
        <v>476</v>
      </c>
      <c r="M498" s="8" t="s">
        <v>271</v>
      </c>
    </row>
    <row r="499" spans="3:14">
      <c r="C499" s="10" t="s">
        <v>8</v>
      </c>
      <c r="D499" s="10" t="s">
        <v>1</v>
      </c>
      <c r="E499" s="10" t="s">
        <v>2</v>
      </c>
      <c r="F499" s="10" t="s">
        <v>0</v>
      </c>
      <c r="G499" s="10" t="s">
        <v>24</v>
      </c>
      <c r="H499" s="10" t="s">
        <v>27</v>
      </c>
      <c r="I499" s="10" t="s">
        <v>167</v>
      </c>
      <c r="J499" s="10" t="s">
        <v>147</v>
      </c>
      <c r="K499" s="10" t="s">
        <v>12</v>
      </c>
      <c r="L499" s="10" t="s">
        <v>477</v>
      </c>
      <c r="M499" s="10" t="s">
        <v>23</v>
      </c>
    </row>
    <row r="500" spans="3:14">
      <c r="C500" s="13" t="s">
        <v>375</v>
      </c>
      <c r="D500" s="13"/>
      <c r="E500" s="13"/>
      <c r="F500" s="13"/>
      <c r="G500" s="13"/>
      <c r="H500" s="13"/>
      <c r="I500" s="13"/>
      <c r="J500" s="13"/>
      <c r="K500" s="13"/>
    </row>
    <row r="501" spans="3:14">
      <c r="C501" s="13" t="s">
        <v>478</v>
      </c>
      <c r="D501" s="13"/>
      <c r="E501" s="13"/>
      <c r="F501" s="13"/>
      <c r="G501" s="13"/>
      <c r="H501" s="13"/>
      <c r="I501" s="13"/>
      <c r="J501" s="13"/>
      <c r="K501" s="13"/>
      <c r="L501" s="13"/>
    </row>
    <row r="502" spans="3:14">
      <c r="C502" s="13" t="s">
        <v>479</v>
      </c>
      <c r="D502" s="13"/>
      <c r="E502" s="13"/>
      <c r="F502" s="13"/>
      <c r="G502" s="13"/>
      <c r="H502" s="13"/>
      <c r="I502" s="13"/>
      <c r="J502" s="13"/>
      <c r="K502" s="13"/>
      <c r="L502" s="13"/>
    </row>
    <row r="503" spans="3:14">
      <c r="C503" s="13" t="s">
        <v>480</v>
      </c>
      <c r="D503" s="13"/>
      <c r="E503" s="13"/>
      <c r="F503" s="13"/>
      <c r="G503" s="13"/>
      <c r="H503" s="13"/>
      <c r="I503" s="13"/>
      <c r="J503" s="13"/>
      <c r="K503" s="13"/>
    </row>
    <row r="504" spans="3:14">
      <c r="C504" s="13"/>
      <c r="D504" s="13"/>
      <c r="E504" s="13"/>
      <c r="F504" s="13"/>
      <c r="G504" s="13"/>
      <c r="H504" s="13"/>
      <c r="I504" s="13"/>
      <c r="J504" s="13"/>
      <c r="K504" s="13"/>
    </row>
    <row r="505" spans="3:14" ht="18">
      <c r="C505" s="12" t="s">
        <v>824</v>
      </c>
      <c r="G505" s="13"/>
      <c r="H505" s="13"/>
      <c r="I505" s="13"/>
      <c r="J505" s="13"/>
      <c r="K505" s="13"/>
    </row>
    <row r="506" spans="3:14">
      <c r="C506" s="11" t="s">
        <v>367</v>
      </c>
      <c r="G506" s="13"/>
      <c r="H506" s="13"/>
      <c r="I506" s="13"/>
      <c r="J506" s="13"/>
      <c r="K506" s="13"/>
    </row>
    <row r="507" spans="3:14">
      <c r="C507" s="7">
        <v>1</v>
      </c>
      <c r="D507" s="7">
        <v>2</v>
      </c>
      <c r="E507" s="7">
        <v>3</v>
      </c>
      <c r="F507" s="7">
        <v>4</v>
      </c>
      <c r="G507" s="7">
        <v>5</v>
      </c>
      <c r="H507" s="7">
        <v>6</v>
      </c>
      <c r="I507" s="7">
        <v>7</v>
      </c>
      <c r="J507" s="7">
        <v>8</v>
      </c>
      <c r="K507" s="7">
        <v>9</v>
      </c>
    </row>
    <row r="508" spans="3:14" s="9" customFormat="1" ht="30">
      <c r="C508" s="38" t="s">
        <v>260</v>
      </c>
      <c r="D508" s="38"/>
      <c r="E508" s="38"/>
      <c r="F508" s="38"/>
      <c r="G508" s="8" t="s">
        <v>7</v>
      </c>
      <c r="H508" s="8" t="s">
        <v>263</v>
      </c>
      <c r="I508" s="8" t="s">
        <v>275</v>
      </c>
      <c r="J508" s="8" t="s">
        <v>277</v>
      </c>
      <c r="K508" s="8" t="s">
        <v>271</v>
      </c>
    </row>
    <row r="509" spans="3:14">
      <c r="C509" s="10" t="s">
        <v>8</v>
      </c>
      <c r="D509" s="10" t="s">
        <v>1</v>
      </c>
      <c r="E509" s="10" t="s">
        <v>2</v>
      </c>
      <c r="F509" s="10" t="s">
        <v>0</v>
      </c>
      <c r="G509" s="10" t="s">
        <v>24</v>
      </c>
      <c r="H509" s="10" t="s">
        <v>27</v>
      </c>
      <c r="I509" s="10" t="s">
        <v>168</v>
      </c>
      <c r="J509" s="10" t="s">
        <v>146</v>
      </c>
      <c r="K509" s="10" t="s">
        <v>23</v>
      </c>
    </row>
    <row r="510" spans="3:14">
      <c r="C510" s="13" t="s">
        <v>375</v>
      </c>
      <c r="D510" s="13"/>
      <c r="E510" s="13"/>
      <c r="F510" s="13"/>
      <c r="G510" s="13"/>
      <c r="H510" s="13"/>
      <c r="I510" s="13"/>
      <c r="J510" s="13"/>
      <c r="K510" s="13"/>
      <c r="L510" s="13"/>
      <c r="M510" s="13"/>
      <c r="N510" s="13"/>
    </row>
    <row r="511" spans="3:14">
      <c r="C511" s="13"/>
      <c r="D511" s="13"/>
      <c r="E511" s="13"/>
      <c r="F511" s="13"/>
      <c r="G511" s="13"/>
      <c r="H511" s="13"/>
      <c r="I511" s="13"/>
      <c r="J511" s="13"/>
      <c r="K511" s="13"/>
    </row>
    <row r="512" spans="3:14">
      <c r="C512" s="13" t="s">
        <v>321</v>
      </c>
      <c r="D512" s="13"/>
      <c r="E512" s="13"/>
      <c r="F512" s="13"/>
      <c r="G512" s="13"/>
      <c r="H512" s="13"/>
      <c r="I512" s="13"/>
      <c r="J512" s="13"/>
      <c r="K512" s="13"/>
    </row>
    <row r="513" spans="3:15">
      <c r="C513" s="7">
        <v>1</v>
      </c>
      <c r="D513" s="7">
        <v>2</v>
      </c>
      <c r="E513" s="7">
        <v>3</v>
      </c>
      <c r="F513" s="7">
        <v>4</v>
      </c>
      <c r="G513" s="7">
        <v>5</v>
      </c>
      <c r="H513" s="7">
        <v>6</v>
      </c>
      <c r="I513" s="7">
        <v>7</v>
      </c>
      <c r="J513" s="7">
        <v>8</v>
      </c>
      <c r="K513" s="7">
        <v>9</v>
      </c>
      <c r="L513" s="7">
        <v>10</v>
      </c>
      <c r="M513" s="7">
        <v>11</v>
      </c>
      <c r="N513" s="7">
        <v>12</v>
      </c>
      <c r="O513" s="7">
        <v>13</v>
      </c>
    </row>
    <row r="514" spans="3:15" s="9" customFormat="1" ht="60">
      <c r="C514" s="38" t="s">
        <v>260</v>
      </c>
      <c r="D514" s="38"/>
      <c r="E514" s="38"/>
      <c r="F514" s="38"/>
      <c r="G514" s="8" t="s">
        <v>7</v>
      </c>
      <c r="H514" s="8" t="s">
        <v>263</v>
      </c>
      <c r="I514" s="8" t="s">
        <v>275</v>
      </c>
      <c r="J514" s="8" t="s">
        <v>277</v>
      </c>
      <c r="K514" s="8" t="s">
        <v>481</v>
      </c>
      <c r="L514" s="8" t="s">
        <v>482</v>
      </c>
      <c r="M514" s="8" t="s">
        <v>484</v>
      </c>
      <c r="N514" s="8" t="s">
        <v>483</v>
      </c>
      <c r="O514" s="8" t="s">
        <v>271</v>
      </c>
    </row>
    <row r="515" spans="3:15">
      <c r="C515" s="10" t="s">
        <v>8</v>
      </c>
      <c r="D515" s="10" t="s">
        <v>1</v>
      </c>
      <c r="E515" s="10" t="s">
        <v>2</v>
      </c>
      <c r="F515" s="10" t="s">
        <v>0</v>
      </c>
      <c r="G515" s="10" t="s">
        <v>24</v>
      </c>
      <c r="H515" s="10" t="s">
        <v>27</v>
      </c>
      <c r="I515" s="10" t="s">
        <v>169</v>
      </c>
      <c r="J515" s="10" t="s">
        <v>144</v>
      </c>
      <c r="K515" s="10" t="s">
        <v>145</v>
      </c>
      <c r="L515" s="10" t="s">
        <v>145</v>
      </c>
      <c r="M515" s="10" t="s">
        <v>145</v>
      </c>
      <c r="N515" s="10" t="s">
        <v>145</v>
      </c>
      <c r="O515" s="10" t="s">
        <v>23</v>
      </c>
    </row>
    <row r="516" spans="3:15">
      <c r="C516" s="13" t="s">
        <v>375</v>
      </c>
      <c r="D516" s="13"/>
      <c r="E516" s="13"/>
      <c r="F516" s="13"/>
      <c r="G516" s="13"/>
      <c r="H516" s="13"/>
      <c r="I516" s="13"/>
      <c r="J516" s="13"/>
      <c r="K516" s="13"/>
    </row>
    <row r="517" spans="3:15">
      <c r="C517" s="13" t="s">
        <v>485</v>
      </c>
      <c r="D517" s="13"/>
      <c r="E517" s="13"/>
      <c r="F517" s="13"/>
      <c r="G517" s="13"/>
      <c r="H517" s="13"/>
      <c r="I517" s="13"/>
      <c r="J517" s="13"/>
      <c r="K517" s="13"/>
      <c r="L517" s="13"/>
    </row>
    <row r="518" spans="3:15">
      <c r="C518" s="13" t="s">
        <v>486</v>
      </c>
      <c r="D518" s="13"/>
      <c r="E518" s="13"/>
      <c r="F518" s="13"/>
      <c r="G518" s="13"/>
      <c r="H518" s="13"/>
      <c r="I518" s="13"/>
      <c r="J518" s="13"/>
      <c r="K518" s="13"/>
      <c r="L518" s="13"/>
    </row>
    <row r="519" spans="3:15">
      <c r="C519" s="13" t="s">
        <v>487</v>
      </c>
      <c r="D519" s="13"/>
      <c r="E519" s="13"/>
      <c r="F519" s="13"/>
      <c r="G519" s="13"/>
      <c r="H519" s="13"/>
      <c r="I519" s="13"/>
      <c r="J519" s="13"/>
      <c r="K519" s="13"/>
      <c r="L519" s="13"/>
    </row>
    <row r="520" spans="3:15">
      <c r="C520" s="13"/>
      <c r="D520" s="13"/>
      <c r="E520" s="13"/>
      <c r="F520" s="13"/>
      <c r="G520" s="13"/>
      <c r="H520" s="13"/>
      <c r="I520" s="13"/>
      <c r="J520" s="13"/>
      <c r="K520" s="13"/>
    </row>
    <row r="521" spans="3:15" ht="18">
      <c r="C521" s="12" t="s">
        <v>488</v>
      </c>
      <c r="G521" s="13"/>
      <c r="H521" s="13"/>
      <c r="I521" s="13"/>
      <c r="J521" s="13"/>
      <c r="K521" s="13"/>
    </row>
    <row r="522" spans="3:15">
      <c r="C522" s="11" t="s">
        <v>368</v>
      </c>
      <c r="G522" s="13"/>
      <c r="H522" s="13"/>
      <c r="I522" s="13"/>
      <c r="J522" s="13"/>
      <c r="K522" s="13"/>
    </row>
    <row r="523" spans="3:15">
      <c r="C523" s="7">
        <v>1</v>
      </c>
      <c r="D523" s="7">
        <v>2</v>
      </c>
      <c r="E523" s="7">
        <v>3</v>
      </c>
      <c r="F523" s="7">
        <v>4</v>
      </c>
      <c r="G523" s="7">
        <v>5</v>
      </c>
      <c r="H523" s="7">
        <v>6</v>
      </c>
      <c r="I523" s="7">
        <v>7</v>
      </c>
      <c r="J523" s="7">
        <v>8</v>
      </c>
      <c r="K523" s="7">
        <v>9</v>
      </c>
    </row>
    <row r="524" spans="3:15" s="9" customFormat="1" ht="30">
      <c r="C524" s="38" t="s">
        <v>260</v>
      </c>
      <c r="D524" s="38"/>
      <c r="E524" s="38"/>
      <c r="F524" s="38"/>
      <c r="G524" s="8" t="s">
        <v>7</v>
      </c>
      <c r="H524" s="8" t="s">
        <v>263</v>
      </c>
      <c r="I524" s="8" t="s">
        <v>275</v>
      </c>
      <c r="J524" s="8" t="s">
        <v>277</v>
      </c>
      <c r="K524" s="8" t="s">
        <v>271</v>
      </c>
    </row>
    <row r="525" spans="3:15">
      <c r="C525" s="10" t="s">
        <v>8</v>
      </c>
      <c r="D525" s="10" t="s">
        <v>1</v>
      </c>
      <c r="E525" s="10" t="s">
        <v>2</v>
      </c>
      <c r="F525" s="10" t="s">
        <v>0</v>
      </c>
      <c r="G525" s="10" t="s">
        <v>24</v>
      </c>
      <c r="H525" s="10" t="s">
        <v>27</v>
      </c>
      <c r="I525" s="10" t="s">
        <v>170</v>
      </c>
      <c r="J525" s="10" t="s">
        <v>3</v>
      </c>
      <c r="K525" s="10" t="s">
        <v>23</v>
      </c>
    </row>
    <row r="526" spans="3:15">
      <c r="C526" s="13" t="s">
        <v>375</v>
      </c>
      <c r="D526" s="13"/>
      <c r="E526" s="13"/>
      <c r="F526" s="13"/>
      <c r="G526" s="13"/>
      <c r="H526" s="13"/>
      <c r="I526" s="13"/>
      <c r="J526" s="13"/>
      <c r="K526" s="13"/>
      <c r="L526" s="13"/>
      <c r="M526" s="13"/>
      <c r="N526" s="13"/>
    </row>
    <row r="527" spans="3:15">
      <c r="C527" s="13"/>
      <c r="D527" s="13"/>
      <c r="E527" s="13"/>
      <c r="F527" s="13"/>
      <c r="G527" s="13"/>
      <c r="H527" s="13"/>
      <c r="I527" s="13"/>
      <c r="J527" s="13"/>
      <c r="K527" s="13"/>
    </row>
    <row r="528" spans="3:15">
      <c r="C528" s="13" t="s">
        <v>321</v>
      </c>
      <c r="D528" s="13"/>
      <c r="E528" s="13"/>
      <c r="F528" s="13"/>
      <c r="G528" s="13"/>
      <c r="H528" s="13"/>
      <c r="I528" s="13"/>
      <c r="J528" s="13"/>
      <c r="K528" s="13"/>
    </row>
    <row r="529" spans="3:13">
      <c r="C529" s="7">
        <v>1</v>
      </c>
      <c r="D529" s="7">
        <v>2</v>
      </c>
      <c r="E529" s="7">
        <v>3</v>
      </c>
      <c r="F529" s="7">
        <v>4</v>
      </c>
      <c r="G529" s="7">
        <v>5</v>
      </c>
      <c r="H529" s="7">
        <v>6</v>
      </c>
      <c r="I529" s="7">
        <v>7</v>
      </c>
      <c r="J529" s="7">
        <v>8</v>
      </c>
      <c r="K529" s="7">
        <v>9</v>
      </c>
      <c r="L529" s="7">
        <v>10</v>
      </c>
    </row>
    <row r="530" spans="3:13" s="9" customFormat="1" ht="72" customHeight="1">
      <c r="C530" s="38" t="s">
        <v>260</v>
      </c>
      <c r="D530" s="38"/>
      <c r="E530" s="38"/>
      <c r="F530" s="38"/>
      <c r="G530" s="8" t="s">
        <v>7</v>
      </c>
      <c r="H530" s="8" t="s">
        <v>263</v>
      </c>
      <c r="I530" s="8" t="s">
        <v>275</v>
      </c>
      <c r="J530" s="8" t="s">
        <v>277</v>
      </c>
      <c r="K530" s="8" t="s">
        <v>489</v>
      </c>
      <c r="L530" s="8" t="s">
        <v>271</v>
      </c>
    </row>
    <row r="531" spans="3:13">
      <c r="C531" s="10" t="s">
        <v>8</v>
      </c>
      <c r="D531" s="10" t="s">
        <v>1</v>
      </c>
      <c r="E531" s="10" t="s">
        <v>2</v>
      </c>
      <c r="F531" s="10" t="s">
        <v>0</v>
      </c>
      <c r="G531" s="10" t="s">
        <v>24</v>
      </c>
      <c r="H531" s="10" t="s">
        <v>27</v>
      </c>
      <c r="I531" s="10" t="s">
        <v>171</v>
      </c>
      <c r="J531" s="10" t="s">
        <v>148</v>
      </c>
      <c r="K531" s="10" t="s">
        <v>149</v>
      </c>
      <c r="L531" s="10" t="s">
        <v>23</v>
      </c>
    </row>
    <row r="532" spans="3:13">
      <c r="C532" s="13" t="s">
        <v>375</v>
      </c>
      <c r="D532" s="13"/>
      <c r="E532" s="13"/>
      <c r="F532" s="13"/>
      <c r="G532" s="13"/>
      <c r="H532" s="13"/>
      <c r="I532" s="13"/>
      <c r="J532" s="13"/>
      <c r="K532" s="13"/>
    </row>
    <row r="533" spans="3:13">
      <c r="C533" s="13" t="s">
        <v>490</v>
      </c>
      <c r="D533" s="13"/>
      <c r="E533" s="13"/>
      <c r="F533" s="13"/>
      <c r="G533" s="13"/>
      <c r="H533" s="13"/>
      <c r="I533" s="13"/>
      <c r="J533" s="13"/>
      <c r="K533" s="13"/>
      <c r="L533" s="13"/>
    </row>
    <row r="534" spans="3:13">
      <c r="C534" s="13" t="s">
        <v>491</v>
      </c>
      <c r="D534" s="13"/>
      <c r="E534" s="13"/>
      <c r="F534" s="13"/>
      <c r="G534" s="13"/>
      <c r="H534" s="13"/>
      <c r="I534" s="13"/>
      <c r="J534" s="13"/>
      <c r="K534" s="13"/>
    </row>
    <row r="535" spans="3:13">
      <c r="C535" s="13"/>
      <c r="D535" s="13"/>
      <c r="E535" s="13"/>
      <c r="F535" s="13"/>
      <c r="G535" s="13"/>
      <c r="H535" s="13"/>
      <c r="I535" s="13"/>
      <c r="J535" s="13"/>
      <c r="K535" s="13"/>
    </row>
    <row r="536" spans="3:13" ht="18">
      <c r="C536" s="17" t="s">
        <v>492</v>
      </c>
      <c r="D536" s="13"/>
      <c r="E536" s="13"/>
      <c r="F536" s="13"/>
      <c r="G536" s="13"/>
      <c r="H536" s="13"/>
      <c r="I536" s="13"/>
      <c r="J536" s="13"/>
      <c r="K536" s="13"/>
    </row>
    <row r="537" spans="3:13">
      <c r="C537" s="11" t="s">
        <v>369</v>
      </c>
      <c r="D537" s="13"/>
      <c r="E537" s="13"/>
      <c r="F537" s="13"/>
      <c r="G537" s="13"/>
      <c r="H537" s="13"/>
      <c r="I537" s="13"/>
      <c r="J537" s="13"/>
      <c r="K537" s="13"/>
    </row>
    <row r="538" spans="3:13">
      <c r="C538" s="7">
        <v>1</v>
      </c>
      <c r="D538" s="7">
        <v>2</v>
      </c>
      <c r="E538" s="7">
        <v>3</v>
      </c>
      <c r="F538" s="7">
        <v>4</v>
      </c>
      <c r="G538" s="7">
        <v>5</v>
      </c>
      <c r="H538" s="7">
        <v>6</v>
      </c>
      <c r="I538" s="7">
        <v>7</v>
      </c>
      <c r="J538" s="7">
        <v>8</v>
      </c>
      <c r="K538" s="7">
        <v>9</v>
      </c>
      <c r="L538" s="7">
        <v>10</v>
      </c>
    </row>
    <row r="539" spans="3:13" s="9" customFormat="1" ht="30">
      <c r="C539" s="38" t="s">
        <v>260</v>
      </c>
      <c r="D539" s="38"/>
      <c r="E539" s="38"/>
      <c r="F539" s="38"/>
      <c r="G539" s="8" t="s">
        <v>7</v>
      </c>
      <c r="H539" s="8" t="s">
        <v>263</v>
      </c>
      <c r="I539" s="8" t="s">
        <v>275</v>
      </c>
      <c r="J539" s="8" t="s">
        <v>277</v>
      </c>
      <c r="K539" s="8" t="s">
        <v>284</v>
      </c>
      <c r="L539" s="8" t="s">
        <v>271</v>
      </c>
    </row>
    <row r="540" spans="3:13">
      <c r="C540" s="10" t="s">
        <v>8</v>
      </c>
      <c r="D540" s="10" t="s">
        <v>1</v>
      </c>
      <c r="E540" s="10" t="s">
        <v>2</v>
      </c>
      <c r="F540" s="10" t="s">
        <v>0</v>
      </c>
      <c r="G540" s="10" t="s">
        <v>24</v>
      </c>
      <c r="H540" s="10" t="s">
        <v>27</v>
      </c>
      <c r="I540" s="10" t="s">
        <v>172</v>
      </c>
      <c r="J540" s="10" t="s">
        <v>4</v>
      </c>
      <c r="K540" s="10" t="s">
        <v>20</v>
      </c>
      <c r="L540" s="10" t="s">
        <v>23</v>
      </c>
    </row>
    <row r="541" spans="3:13">
      <c r="C541" s="13" t="s">
        <v>375</v>
      </c>
      <c r="D541" s="13"/>
      <c r="E541" s="13"/>
      <c r="F541" s="13"/>
      <c r="G541" s="13"/>
      <c r="H541" s="13"/>
      <c r="I541" s="13"/>
      <c r="J541" s="13"/>
      <c r="K541" s="13"/>
      <c r="L541" s="13"/>
      <c r="M541" s="13"/>
    </row>
    <row r="542" spans="3:13">
      <c r="C542" s="13" t="s">
        <v>416</v>
      </c>
      <c r="D542" s="13"/>
      <c r="E542" s="13"/>
      <c r="F542" s="13"/>
      <c r="G542" s="13"/>
      <c r="H542" s="13"/>
      <c r="I542" s="13"/>
      <c r="J542" s="13"/>
      <c r="K542" s="13"/>
    </row>
    <row r="543" spans="3:13">
      <c r="C543" s="13"/>
      <c r="D543" s="13"/>
      <c r="E543" s="13"/>
      <c r="F543" s="13"/>
      <c r="G543" s="13"/>
      <c r="H543" s="13"/>
      <c r="I543" s="13"/>
      <c r="J543" s="13"/>
      <c r="K543" s="13"/>
    </row>
    <row r="544" spans="3:13">
      <c r="C544" s="13" t="s">
        <v>321</v>
      </c>
      <c r="D544" s="13"/>
      <c r="E544" s="13"/>
      <c r="F544" s="13"/>
      <c r="G544" s="13"/>
      <c r="H544" s="13"/>
      <c r="I544" s="13"/>
      <c r="J544" s="13"/>
      <c r="K544" s="13"/>
    </row>
    <row r="545" spans="3:15">
      <c r="C545" s="7">
        <v>1</v>
      </c>
      <c r="D545" s="7">
        <v>2</v>
      </c>
      <c r="E545" s="7">
        <v>3</v>
      </c>
      <c r="F545" s="7">
        <v>4</v>
      </c>
      <c r="G545" s="7">
        <v>5</v>
      </c>
      <c r="H545" s="7">
        <v>6</v>
      </c>
      <c r="I545" s="7">
        <v>7</v>
      </c>
      <c r="J545" s="7">
        <v>8</v>
      </c>
      <c r="K545" s="7">
        <v>9</v>
      </c>
      <c r="L545" s="7">
        <v>10</v>
      </c>
      <c r="M545" s="7" t="s">
        <v>6</v>
      </c>
      <c r="N545" s="7">
        <v>13</v>
      </c>
      <c r="O545" s="7">
        <v>14</v>
      </c>
    </row>
    <row r="546" spans="3:15" s="9" customFormat="1" ht="75">
      <c r="C546" s="38" t="s">
        <v>260</v>
      </c>
      <c r="D546" s="38"/>
      <c r="E546" s="38"/>
      <c r="F546" s="38"/>
      <c r="G546" s="8" t="s">
        <v>7</v>
      </c>
      <c r="H546" s="8" t="s">
        <v>263</v>
      </c>
      <c r="I546" s="8" t="s">
        <v>275</v>
      </c>
      <c r="J546" s="8" t="s">
        <v>277</v>
      </c>
      <c r="K546" s="8" t="s">
        <v>284</v>
      </c>
      <c r="L546" s="8" t="s">
        <v>493</v>
      </c>
      <c r="M546" s="8" t="s">
        <v>6</v>
      </c>
      <c r="N546" s="8" t="s">
        <v>494</v>
      </c>
      <c r="O546" s="8" t="s">
        <v>271</v>
      </c>
    </row>
    <row r="547" spans="3:15">
      <c r="C547" s="10" t="s">
        <v>8</v>
      </c>
      <c r="D547" s="10" t="s">
        <v>1</v>
      </c>
      <c r="E547" s="10" t="s">
        <v>2</v>
      </c>
      <c r="F547" s="10" t="s">
        <v>0</v>
      </c>
      <c r="G547" s="10" t="s">
        <v>24</v>
      </c>
      <c r="H547" s="10" t="s">
        <v>27</v>
      </c>
      <c r="I547" s="10" t="s">
        <v>172</v>
      </c>
      <c r="J547" s="10" t="s">
        <v>28</v>
      </c>
      <c r="K547" s="10" t="s">
        <v>20</v>
      </c>
      <c r="L547" s="10" t="s">
        <v>5</v>
      </c>
      <c r="M547" s="10" t="s">
        <v>6</v>
      </c>
      <c r="N547" s="10" t="s">
        <v>5</v>
      </c>
      <c r="O547" s="10" t="s">
        <v>23</v>
      </c>
    </row>
    <row r="548" spans="3:15">
      <c r="C548" s="13" t="s">
        <v>375</v>
      </c>
      <c r="D548" s="13"/>
      <c r="E548" s="13"/>
      <c r="F548" s="13"/>
      <c r="G548" s="13"/>
      <c r="H548" s="13"/>
      <c r="I548" s="13"/>
      <c r="J548" s="13"/>
      <c r="K548" s="13"/>
      <c r="L548" s="13"/>
      <c r="M548" s="13"/>
      <c r="N548" s="13"/>
    </row>
    <row r="549" spans="3:15">
      <c r="C549" s="13" t="s">
        <v>416</v>
      </c>
      <c r="D549" s="13"/>
      <c r="E549" s="13"/>
      <c r="F549" s="13"/>
      <c r="G549" s="13"/>
      <c r="H549" s="13"/>
      <c r="I549" s="13"/>
      <c r="J549" s="13"/>
      <c r="K549" s="13"/>
      <c r="L549" s="13"/>
      <c r="M549" s="13"/>
      <c r="N549" s="13"/>
    </row>
    <row r="550" spans="3:15">
      <c r="C550" s="13" t="s">
        <v>495</v>
      </c>
      <c r="D550" s="13"/>
      <c r="E550" s="13"/>
      <c r="F550" s="13"/>
      <c r="G550" s="13"/>
      <c r="H550" s="13"/>
      <c r="I550" s="13"/>
      <c r="J550" s="13"/>
      <c r="K550" s="13"/>
      <c r="L550" s="13"/>
      <c r="M550" s="13"/>
      <c r="N550" s="13"/>
    </row>
    <row r="551" spans="3:15">
      <c r="C551" s="13" t="s">
        <v>496</v>
      </c>
      <c r="D551" s="13"/>
      <c r="E551" s="13"/>
      <c r="F551" s="13"/>
      <c r="G551" s="13"/>
      <c r="H551" s="13"/>
      <c r="I551" s="13"/>
      <c r="J551" s="13"/>
      <c r="K551" s="13"/>
      <c r="L551" s="13"/>
      <c r="M551" s="13"/>
      <c r="N551" s="13"/>
    </row>
    <row r="552" spans="3:15">
      <c r="C552" s="13" t="s">
        <v>497</v>
      </c>
    </row>
    <row r="553" spans="3:15">
      <c r="C553" s="13" t="s">
        <v>498</v>
      </c>
    </row>
    <row r="554" spans="3:15">
      <c r="C554" s="13"/>
      <c r="D554" s="13"/>
      <c r="E554" s="13"/>
      <c r="F554" s="13"/>
      <c r="G554" s="13"/>
      <c r="H554" s="13"/>
      <c r="I554" s="13"/>
      <c r="J554" s="13"/>
      <c r="K554" s="13"/>
    </row>
    <row r="555" spans="3:15" ht="18">
      <c r="C555" s="12" t="s">
        <v>499</v>
      </c>
    </row>
    <row r="556" spans="3:15">
      <c r="C556" s="11" t="s">
        <v>370</v>
      </c>
    </row>
    <row r="557" spans="3:15">
      <c r="C557" s="7">
        <v>1</v>
      </c>
      <c r="D557" s="7">
        <v>2</v>
      </c>
      <c r="E557" s="7">
        <v>3</v>
      </c>
      <c r="F557" s="7">
        <v>4</v>
      </c>
      <c r="G557" s="7">
        <v>5</v>
      </c>
      <c r="H557" s="7">
        <v>6</v>
      </c>
      <c r="I557" s="7">
        <v>7</v>
      </c>
      <c r="J557" s="7">
        <v>8</v>
      </c>
      <c r="K557" s="7">
        <v>9</v>
      </c>
      <c r="L557" s="7">
        <v>10</v>
      </c>
      <c r="M557" s="7">
        <v>11</v>
      </c>
    </row>
    <row r="558" spans="3:15" s="9" customFormat="1" ht="30">
      <c r="C558" s="38" t="s">
        <v>260</v>
      </c>
      <c r="D558" s="38"/>
      <c r="E558" s="38"/>
      <c r="F558" s="38"/>
      <c r="G558" s="8" t="s">
        <v>7</v>
      </c>
      <c r="H558" s="8" t="s">
        <v>263</v>
      </c>
      <c r="I558" s="8" t="s">
        <v>275</v>
      </c>
      <c r="J558" s="8" t="s">
        <v>277</v>
      </c>
      <c r="K558" s="8" t="s">
        <v>500</v>
      </c>
      <c r="L558" s="8" t="s">
        <v>501</v>
      </c>
      <c r="M558" s="8" t="s">
        <v>271</v>
      </c>
    </row>
    <row r="559" spans="3:15">
      <c r="C559" s="10" t="s">
        <v>8</v>
      </c>
      <c r="D559" s="10" t="s">
        <v>1</v>
      </c>
      <c r="E559" s="10" t="s">
        <v>2</v>
      </c>
      <c r="F559" s="10" t="s">
        <v>0</v>
      </c>
      <c r="G559" s="10" t="s">
        <v>24</v>
      </c>
      <c r="H559" s="10" t="s">
        <v>26</v>
      </c>
      <c r="I559" s="10" t="s">
        <v>173</v>
      </c>
      <c r="J559" s="10" t="s">
        <v>14</v>
      </c>
      <c r="K559" s="10" t="s">
        <v>178</v>
      </c>
      <c r="L559" s="10" t="s">
        <v>150</v>
      </c>
      <c r="M559" s="10" t="s">
        <v>23</v>
      </c>
    </row>
    <row r="560" spans="3:15">
      <c r="C560" s="13" t="s">
        <v>333</v>
      </c>
      <c r="D560" s="13"/>
      <c r="E560" s="13"/>
      <c r="F560" s="13"/>
      <c r="G560" s="13"/>
      <c r="H560" s="13"/>
      <c r="I560" s="13"/>
      <c r="J560" s="13"/>
      <c r="K560" s="13"/>
    </row>
    <row r="561" spans="3:12">
      <c r="C561" s="13" t="s">
        <v>503</v>
      </c>
      <c r="D561" s="13"/>
      <c r="E561" s="13"/>
      <c r="F561" s="13"/>
      <c r="G561" s="13"/>
      <c r="H561" s="13"/>
      <c r="I561" s="13"/>
      <c r="J561" s="13"/>
      <c r="K561" s="13"/>
      <c r="L561" s="13"/>
    </row>
    <row r="562" spans="3:12">
      <c r="C562" s="13" t="s">
        <v>504</v>
      </c>
      <c r="D562" s="13"/>
      <c r="E562" s="13"/>
      <c r="F562" s="13"/>
      <c r="G562" s="13"/>
      <c r="H562" s="13"/>
      <c r="I562" s="13"/>
      <c r="J562" s="13"/>
      <c r="K562" s="13"/>
      <c r="L562" s="13"/>
    </row>
    <row r="563" spans="3:12">
      <c r="C563" s="13" t="s">
        <v>505</v>
      </c>
      <c r="D563" s="13"/>
      <c r="E563" s="13"/>
      <c r="F563" s="13"/>
      <c r="G563" s="13"/>
      <c r="H563" s="13"/>
      <c r="I563" s="13"/>
      <c r="J563" s="13"/>
      <c r="K563" s="13"/>
    </row>
    <row r="564" spans="3:12">
      <c r="C564" s="13"/>
      <c r="D564" s="13"/>
      <c r="E564" s="13"/>
      <c r="F564" s="13"/>
      <c r="G564" s="13"/>
      <c r="H564" s="13"/>
      <c r="I564" s="13"/>
      <c r="J564" s="13"/>
      <c r="K564" s="13"/>
    </row>
    <row r="565" spans="3:12">
      <c r="C565" s="13" t="s">
        <v>321</v>
      </c>
      <c r="D565" s="13"/>
      <c r="E565" s="13"/>
      <c r="F565" s="13"/>
      <c r="G565" s="13"/>
      <c r="H565" s="13"/>
      <c r="I565" s="13"/>
      <c r="J565" s="13"/>
      <c r="K565" s="13"/>
      <c r="L565" s="13"/>
    </row>
    <row r="566" spans="3:12">
      <c r="C566" s="7">
        <v>1</v>
      </c>
    </row>
    <row r="567" spans="3:12">
      <c r="C567" s="7" t="s">
        <v>258</v>
      </c>
    </row>
    <row r="568" spans="3:12">
      <c r="C568" s="10" t="s">
        <v>5</v>
      </c>
    </row>
    <row r="569" spans="3:12">
      <c r="C569" s="13" t="s">
        <v>389</v>
      </c>
    </row>
    <row r="570" spans="3:12">
      <c r="C570" s="13"/>
      <c r="D570" s="13"/>
      <c r="E570" s="13"/>
      <c r="F570" s="13"/>
      <c r="G570" s="13"/>
      <c r="H570" s="13"/>
      <c r="I570" s="13"/>
      <c r="J570" s="13"/>
      <c r="K570" s="13"/>
    </row>
    <row r="571" spans="3:12" ht="18">
      <c r="C571" s="12" t="s">
        <v>506</v>
      </c>
      <c r="D571" s="13"/>
      <c r="E571" s="13"/>
      <c r="F571" s="13"/>
      <c r="G571" s="13"/>
      <c r="H571" s="13"/>
      <c r="I571" s="13"/>
      <c r="J571" s="13"/>
      <c r="K571" s="13"/>
    </row>
    <row r="572" spans="3:12">
      <c r="C572" s="11" t="s">
        <v>370</v>
      </c>
      <c r="D572" s="13"/>
      <c r="E572" s="13"/>
      <c r="F572" s="13"/>
      <c r="G572" s="13"/>
      <c r="H572" s="13"/>
      <c r="I572" s="13"/>
      <c r="J572" s="13"/>
      <c r="K572" s="13"/>
    </row>
    <row r="573" spans="3:12">
      <c r="C573" s="7">
        <v>1</v>
      </c>
      <c r="D573" s="7">
        <v>2</v>
      </c>
      <c r="E573" s="7">
        <v>3</v>
      </c>
      <c r="F573" s="7">
        <v>4</v>
      </c>
      <c r="G573" s="7">
        <v>5</v>
      </c>
      <c r="H573" s="7">
        <v>6</v>
      </c>
      <c r="I573" s="7">
        <v>7</v>
      </c>
      <c r="J573" s="7">
        <v>8</v>
      </c>
      <c r="K573" s="7">
        <v>9</v>
      </c>
      <c r="L573" s="7">
        <v>10</v>
      </c>
    </row>
    <row r="574" spans="3:12" s="9" customFormat="1" ht="30">
      <c r="C574" s="38" t="s">
        <v>260</v>
      </c>
      <c r="D574" s="38"/>
      <c r="E574" s="38"/>
      <c r="F574" s="38"/>
      <c r="G574" s="8" t="s">
        <v>7</v>
      </c>
      <c r="H574" s="8" t="s">
        <v>263</v>
      </c>
      <c r="I574" s="8" t="s">
        <v>275</v>
      </c>
      <c r="J574" s="8" t="s">
        <v>277</v>
      </c>
      <c r="K574" s="8" t="s">
        <v>507</v>
      </c>
      <c r="L574" s="8" t="s">
        <v>271</v>
      </c>
    </row>
    <row r="575" spans="3:12">
      <c r="C575" s="10" t="s">
        <v>8</v>
      </c>
      <c r="D575" s="10" t="s">
        <v>1</v>
      </c>
      <c r="E575" s="10" t="s">
        <v>2</v>
      </c>
      <c r="F575" s="10" t="s">
        <v>0</v>
      </c>
      <c r="G575" s="10" t="s">
        <v>24</v>
      </c>
      <c r="H575" s="10" t="s">
        <v>27</v>
      </c>
      <c r="I575" s="10" t="s">
        <v>173</v>
      </c>
      <c r="J575" s="10" t="s">
        <v>4</v>
      </c>
      <c r="K575" s="10" t="s">
        <v>149</v>
      </c>
      <c r="L575" s="10" t="s">
        <v>23</v>
      </c>
    </row>
    <row r="576" spans="3:12">
      <c r="C576" s="13" t="s">
        <v>375</v>
      </c>
      <c r="D576" s="13"/>
      <c r="E576" s="13"/>
      <c r="F576" s="13"/>
      <c r="G576" s="13"/>
      <c r="H576" s="13"/>
      <c r="I576" s="13"/>
      <c r="J576" s="13"/>
      <c r="K576" s="13"/>
    </row>
    <row r="577" spans="3:13">
      <c r="C577" s="13" t="s">
        <v>502</v>
      </c>
      <c r="D577" s="13"/>
      <c r="E577" s="13"/>
      <c r="F577" s="13"/>
      <c r="G577" s="13"/>
      <c r="H577" s="13"/>
      <c r="I577" s="13"/>
      <c r="J577" s="13"/>
      <c r="K577" s="13"/>
    </row>
    <row r="578" spans="3:13">
      <c r="C578" s="13"/>
      <c r="D578" s="13"/>
      <c r="E578" s="13"/>
      <c r="F578" s="13"/>
      <c r="G578" s="13"/>
      <c r="H578" s="13"/>
      <c r="I578" s="13"/>
      <c r="J578" s="13"/>
      <c r="K578" s="13"/>
    </row>
    <row r="579" spans="3:13">
      <c r="C579" s="13" t="s">
        <v>321</v>
      </c>
      <c r="D579" s="13"/>
      <c r="E579" s="13"/>
      <c r="F579" s="13"/>
      <c r="G579" s="13"/>
      <c r="H579" s="13"/>
      <c r="I579" s="13"/>
      <c r="J579" s="13"/>
      <c r="K579" s="13"/>
    </row>
    <row r="580" spans="3:13">
      <c r="C580" s="7">
        <v>1</v>
      </c>
      <c r="D580" s="7">
        <v>2</v>
      </c>
      <c r="E580" s="7">
        <v>3</v>
      </c>
      <c r="F580" s="7">
        <v>4</v>
      </c>
      <c r="G580" s="7">
        <v>5</v>
      </c>
      <c r="H580" s="7">
        <v>6</v>
      </c>
      <c r="I580" s="7">
        <v>7</v>
      </c>
      <c r="J580" s="7">
        <v>8</v>
      </c>
      <c r="K580" s="7">
        <v>9</v>
      </c>
      <c r="L580" s="7">
        <v>10</v>
      </c>
      <c r="M580" s="7">
        <v>11</v>
      </c>
    </row>
    <row r="581" spans="3:13" s="9" customFormat="1" ht="30">
      <c r="C581" s="38" t="s">
        <v>260</v>
      </c>
      <c r="D581" s="38"/>
      <c r="E581" s="38"/>
      <c r="F581" s="38"/>
      <c r="G581" s="8" t="s">
        <v>7</v>
      </c>
      <c r="H581" s="8" t="s">
        <v>263</v>
      </c>
      <c r="I581" s="8" t="s">
        <v>275</v>
      </c>
      <c r="J581" s="8" t="s">
        <v>277</v>
      </c>
      <c r="K581" s="8" t="s">
        <v>507</v>
      </c>
      <c r="L581" s="8" t="s">
        <v>501</v>
      </c>
      <c r="M581" s="8" t="s">
        <v>271</v>
      </c>
    </row>
    <row r="582" spans="3:13">
      <c r="C582" s="10" t="s">
        <v>8</v>
      </c>
      <c r="D582" s="10" t="s">
        <v>1</v>
      </c>
      <c r="E582" s="10" t="s">
        <v>2</v>
      </c>
      <c r="F582" s="10" t="s">
        <v>0</v>
      </c>
      <c r="G582" s="10" t="s">
        <v>24</v>
      </c>
      <c r="H582" s="10" t="s">
        <v>27</v>
      </c>
      <c r="I582" s="10" t="s">
        <v>173</v>
      </c>
      <c r="J582" s="10" t="s">
        <v>14</v>
      </c>
      <c r="K582" s="10" t="s">
        <v>149</v>
      </c>
      <c r="L582" s="10" t="s">
        <v>150</v>
      </c>
      <c r="M582" s="10" t="s">
        <v>23</v>
      </c>
    </row>
    <row r="583" spans="3:13">
      <c r="C583" s="13" t="s">
        <v>375</v>
      </c>
      <c r="D583" s="13"/>
      <c r="E583" s="13"/>
      <c r="F583" s="13"/>
      <c r="G583" s="13"/>
      <c r="H583" s="13"/>
      <c r="I583" s="13"/>
      <c r="J583" s="13"/>
      <c r="K583" s="13"/>
    </row>
    <row r="584" spans="3:13">
      <c r="C584" s="13" t="s">
        <v>502</v>
      </c>
      <c r="D584" s="13"/>
      <c r="E584" s="13"/>
      <c r="F584" s="13"/>
      <c r="G584" s="13"/>
      <c r="H584" s="13"/>
      <c r="I584" s="13"/>
      <c r="J584" s="13"/>
      <c r="K584" s="13"/>
      <c r="L584" s="13"/>
    </row>
    <row r="585" spans="3:13">
      <c r="C585" s="13" t="s">
        <v>508</v>
      </c>
      <c r="D585" s="13"/>
      <c r="E585" s="13"/>
      <c r="F585" s="13"/>
      <c r="G585" s="13"/>
      <c r="H585" s="13"/>
      <c r="I585" s="13"/>
      <c r="J585" s="13"/>
      <c r="K585" s="13"/>
      <c r="L585" s="13"/>
    </row>
    <row r="586" spans="3:13">
      <c r="C586" s="13" t="s">
        <v>509</v>
      </c>
      <c r="D586" s="13"/>
      <c r="E586" s="13"/>
      <c r="F586" s="13"/>
      <c r="G586" s="13"/>
      <c r="H586" s="13"/>
      <c r="I586" s="13"/>
      <c r="J586" s="13"/>
      <c r="K586" s="13"/>
    </row>
    <row r="587" spans="3:13">
      <c r="C587" s="13"/>
      <c r="D587" s="13"/>
      <c r="E587" s="13"/>
      <c r="F587" s="13"/>
      <c r="G587" s="13"/>
      <c r="H587" s="13"/>
      <c r="I587" s="13"/>
      <c r="J587" s="13"/>
      <c r="K587" s="13"/>
    </row>
    <row r="588" spans="3:13" ht="18">
      <c r="C588" s="12" t="s">
        <v>510</v>
      </c>
    </row>
    <row r="589" spans="3:13">
      <c r="C589" s="11" t="s">
        <v>371</v>
      </c>
    </row>
    <row r="590" spans="3:13">
      <c r="C590" s="7">
        <v>1</v>
      </c>
      <c r="D590" s="7">
        <v>2</v>
      </c>
      <c r="E590" s="7">
        <v>3</v>
      </c>
      <c r="F590" s="7">
        <v>4</v>
      </c>
      <c r="G590" s="7">
        <v>5</v>
      </c>
      <c r="H590" s="7">
        <v>6</v>
      </c>
      <c r="I590" s="7">
        <v>7</v>
      </c>
      <c r="J590" s="7">
        <v>8</v>
      </c>
      <c r="K590" s="7">
        <v>9</v>
      </c>
      <c r="L590" s="7">
        <v>10</v>
      </c>
    </row>
    <row r="591" spans="3:13" s="9" customFormat="1" ht="30">
      <c r="C591" s="38" t="s">
        <v>260</v>
      </c>
      <c r="D591" s="38"/>
      <c r="E591" s="38"/>
      <c r="F591" s="38"/>
      <c r="G591" s="8" t="s">
        <v>7</v>
      </c>
      <c r="H591" s="8" t="s">
        <v>263</v>
      </c>
      <c r="I591" s="8" t="s">
        <v>275</v>
      </c>
      <c r="J591" s="8" t="s">
        <v>277</v>
      </c>
      <c r="K591" s="8" t="s">
        <v>511</v>
      </c>
      <c r="L591" s="8" t="s">
        <v>271</v>
      </c>
    </row>
    <row r="592" spans="3:13">
      <c r="C592" s="10" t="s">
        <v>8</v>
      </c>
      <c r="D592" s="10" t="s">
        <v>1</v>
      </c>
      <c r="E592" s="10" t="s">
        <v>2</v>
      </c>
      <c r="F592" s="10" t="s">
        <v>0</v>
      </c>
      <c r="G592" s="10" t="s">
        <v>24</v>
      </c>
      <c r="H592" s="10" t="s">
        <v>26</v>
      </c>
      <c r="I592" s="10" t="s">
        <v>174</v>
      </c>
      <c r="J592" s="10" t="s">
        <v>148</v>
      </c>
      <c r="K592" s="10" t="s">
        <v>151</v>
      </c>
      <c r="L592" s="10" t="s">
        <v>23</v>
      </c>
    </row>
    <row r="593" spans="3:12">
      <c r="C593" s="13" t="s">
        <v>333</v>
      </c>
      <c r="D593" s="13"/>
      <c r="E593" s="13"/>
      <c r="F593" s="13"/>
      <c r="G593" s="13"/>
      <c r="H593" s="13"/>
      <c r="I593" s="13"/>
      <c r="J593" s="13"/>
      <c r="K593" s="13"/>
    </row>
    <row r="594" spans="3:12">
      <c r="C594" s="13" t="s">
        <v>512</v>
      </c>
      <c r="D594" s="13"/>
      <c r="E594" s="13"/>
      <c r="F594" s="13"/>
      <c r="G594" s="13"/>
      <c r="H594" s="13"/>
      <c r="I594" s="13"/>
      <c r="J594" s="13"/>
      <c r="K594" s="13"/>
      <c r="L594" s="13"/>
    </row>
    <row r="595" spans="3:12">
      <c r="C595" s="13" t="s">
        <v>513</v>
      </c>
      <c r="D595" s="13"/>
      <c r="E595" s="13"/>
      <c r="F595" s="13"/>
      <c r="G595" s="13"/>
      <c r="H595" s="13"/>
      <c r="I595" s="13"/>
      <c r="J595" s="13"/>
      <c r="K595" s="13"/>
    </row>
    <row r="596" spans="3:12">
      <c r="C596" s="13"/>
      <c r="D596" s="13"/>
      <c r="E596" s="13"/>
      <c r="F596" s="13"/>
      <c r="G596" s="13"/>
      <c r="H596" s="13"/>
      <c r="I596" s="13"/>
      <c r="J596" s="13"/>
      <c r="K596" s="13"/>
    </row>
    <row r="597" spans="3:12">
      <c r="C597" s="13" t="s">
        <v>321</v>
      </c>
      <c r="D597" s="13"/>
      <c r="E597" s="13"/>
      <c r="F597" s="13"/>
      <c r="G597" s="13"/>
      <c r="H597" s="13"/>
      <c r="I597" s="13"/>
      <c r="J597" s="13"/>
      <c r="K597" s="13"/>
      <c r="L597" s="13"/>
    </row>
    <row r="598" spans="3:12">
      <c r="C598" s="7">
        <v>1</v>
      </c>
    </row>
    <row r="599" spans="3:12">
      <c r="C599" s="7" t="s">
        <v>258</v>
      </c>
    </row>
    <row r="600" spans="3:12">
      <c r="C600" s="10" t="s">
        <v>5</v>
      </c>
    </row>
    <row r="601" spans="3:12">
      <c r="C601" s="13" t="s">
        <v>389</v>
      </c>
    </row>
    <row r="602" spans="3:12">
      <c r="C602" s="13"/>
      <c r="D602" s="13"/>
      <c r="E602" s="13"/>
      <c r="F602" s="13"/>
      <c r="G602" s="13"/>
      <c r="H602" s="13"/>
      <c r="I602" s="13"/>
      <c r="J602" s="13"/>
      <c r="K602" s="13"/>
    </row>
    <row r="603" spans="3:12" ht="18">
      <c r="C603" s="12" t="s">
        <v>514</v>
      </c>
      <c r="D603" s="13"/>
      <c r="E603" s="13"/>
      <c r="F603" s="13"/>
      <c r="G603" s="13"/>
      <c r="H603" s="13"/>
      <c r="I603" s="13"/>
      <c r="J603" s="13"/>
      <c r="K603" s="13"/>
    </row>
    <row r="604" spans="3:12">
      <c r="C604" s="11" t="s">
        <v>371</v>
      </c>
      <c r="D604" s="13"/>
      <c r="E604" s="13"/>
      <c r="F604" s="13"/>
      <c r="G604" s="13"/>
      <c r="H604" s="13"/>
      <c r="I604" s="13"/>
      <c r="J604" s="13"/>
      <c r="K604" s="13"/>
    </row>
    <row r="605" spans="3:12">
      <c r="C605" s="7">
        <v>1</v>
      </c>
      <c r="D605" s="7">
        <v>2</v>
      </c>
      <c r="E605" s="7">
        <v>3</v>
      </c>
      <c r="F605" s="7">
        <v>4</v>
      </c>
      <c r="G605" s="7">
        <v>5</v>
      </c>
      <c r="H605" s="7">
        <v>6</v>
      </c>
      <c r="I605" s="7">
        <v>7</v>
      </c>
      <c r="J605" s="7">
        <v>8</v>
      </c>
      <c r="K605" s="7">
        <v>9</v>
      </c>
    </row>
    <row r="606" spans="3:12" s="9" customFormat="1" ht="30">
      <c r="C606" s="38" t="s">
        <v>260</v>
      </c>
      <c r="D606" s="38"/>
      <c r="E606" s="38"/>
      <c r="F606" s="38"/>
      <c r="G606" s="8" t="s">
        <v>7</v>
      </c>
      <c r="H606" s="8" t="s">
        <v>263</v>
      </c>
      <c r="I606" s="8" t="s">
        <v>275</v>
      </c>
      <c r="J606" s="8" t="s">
        <v>277</v>
      </c>
      <c r="K606" s="8" t="s">
        <v>271</v>
      </c>
    </row>
    <row r="607" spans="3:12">
      <c r="C607" s="10" t="s">
        <v>8</v>
      </c>
      <c r="D607" s="10" t="s">
        <v>1</v>
      </c>
      <c r="E607" s="10" t="s">
        <v>2</v>
      </c>
      <c r="F607" s="10" t="s">
        <v>0</v>
      </c>
      <c r="G607" s="10" t="s">
        <v>24</v>
      </c>
      <c r="H607" s="10" t="s">
        <v>27</v>
      </c>
      <c r="I607" s="10" t="s">
        <v>174</v>
      </c>
      <c r="J607" s="10" t="s">
        <v>156</v>
      </c>
      <c r="K607" s="10" t="s">
        <v>23</v>
      </c>
    </row>
    <row r="608" spans="3:12">
      <c r="C608" s="13" t="s">
        <v>375</v>
      </c>
      <c r="D608" s="13"/>
      <c r="E608" s="13"/>
      <c r="F608" s="13"/>
      <c r="G608" s="13"/>
      <c r="H608" s="13"/>
      <c r="I608" s="13"/>
      <c r="J608" s="13"/>
      <c r="K608" s="13"/>
    </row>
    <row r="609" spans="3:12">
      <c r="C609" s="13" t="s">
        <v>512</v>
      </c>
      <c r="D609" s="13"/>
      <c r="E609" s="13"/>
      <c r="F609" s="13"/>
      <c r="G609" s="13"/>
      <c r="H609" s="13"/>
      <c r="I609" s="13"/>
      <c r="J609" s="13"/>
      <c r="K609" s="13"/>
    </row>
    <row r="610" spans="3:12">
      <c r="C610" s="13"/>
      <c r="D610" s="13"/>
      <c r="E610" s="13"/>
      <c r="F610" s="13"/>
      <c r="G610" s="13"/>
      <c r="H610" s="13"/>
      <c r="I610" s="13"/>
      <c r="J610" s="13"/>
      <c r="K610" s="13"/>
    </row>
    <row r="611" spans="3:12">
      <c r="C611" s="13" t="s">
        <v>321</v>
      </c>
      <c r="D611" s="13"/>
      <c r="E611" s="13"/>
      <c r="F611" s="13"/>
      <c r="G611" s="13"/>
      <c r="H611" s="13"/>
      <c r="I611" s="13"/>
      <c r="J611" s="13"/>
      <c r="K611" s="13"/>
    </row>
    <row r="612" spans="3:12">
      <c r="C612" s="7">
        <v>1</v>
      </c>
      <c r="D612" s="7">
        <v>2</v>
      </c>
      <c r="E612" s="7">
        <v>3</v>
      </c>
      <c r="F612" s="7">
        <v>4</v>
      </c>
      <c r="G612" s="7">
        <v>5</v>
      </c>
      <c r="H612" s="7">
        <v>6</v>
      </c>
      <c r="I612" s="7">
        <v>7</v>
      </c>
      <c r="J612" s="7">
        <v>8</v>
      </c>
      <c r="K612" s="7">
        <v>9</v>
      </c>
      <c r="L612" s="7">
        <v>10</v>
      </c>
    </row>
    <row r="613" spans="3:12" s="9" customFormat="1" ht="30">
      <c r="C613" s="38" t="s">
        <v>260</v>
      </c>
      <c r="D613" s="38"/>
      <c r="E613" s="38"/>
      <c r="F613" s="38"/>
      <c r="G613" s="8" t="s">
        <v>7</v>
      </c>
      <c r="H613" s="8" t="s">
        <v>263</v>
      </c>
      <c r="I613" s="8" t="s">
        <v>275</v>
      </c>
      <c r="J613" s="8" t="s">
        <v>277</v>
      </c>
      <c r="K613" s="8" t="s">
        <v>511</v>
      </c>
      <c r="L613" s="8" t="s">
        <v>271</v>
      </c>
    </row>
    <row r="614" spans="3:12">
      <c r="C614" s="10" t="s">
        <v>8</v>
      </c>
      <c r="D614" s="10" t="s">
        <v>1</v>
      </c>
      <c r="E614" s="10" t="s">
        <v>2</v>
      </c>
      <c r="F614" s="10" t="s">
        <v>0</v>
      </c>
      <c r="G614" s="10" t="s">
        <v>24</v>
      </c>
      <c r="H614" s="10" t="s">
        <v>27</v>
      </c>
      <c r="I614" s="10" t="s">
        <v>174</v>
      </c>
      <c r="J614" s="10" t="s">
        <v>148</v>
      </c>
      <c r="K614" s="10" t="s">
        <v>151</v>
      </c>
      <c r="L614" s="10" t="s">
        <v>23</v>
      </c>
    </row>
    <row r="615" spans="3:12">
      <c r="C615" s="13" t="s">
        <v>375</v>
      </c>
      <c r="D615" s="13"/>
      <c r="E615" s="13"/>
      <c r="F615" s="13"/>
      <c r="G615" s="13"/>
      <c r="H615" s="13"/>
      <c r="I615" s="13"/>
      <c r="J615" s="13"/>
      <c r="K615" s="13"/>
    </row>
    <row r="616" spans="3:12">
      <c r="C616" s="13" t="s">
        <v>512</v>
      </c>
      <c r="D616" s="13"/>
      <c r="E616" s="13"/>
      <c r="F616" s="13"/>
      <c r="G616" s="13"/>
      <c r="H616" s="13"/>
      <c r="I616" s="13"/>
      <c r="J616" s="13"/>
      <c r="K616" s="13"/>
      <c r="L616" s="13"/>
    </row>
    <row r="617" spans="3:12">
      <c r="C617" s="13" t="s">
        <v>515</v>
      </c>
      <c r="D617" s="13"/>
      <c r="E617" s="13"/>
      <c r="F617" s="13"/>
      <c r="G617" s="13"/>
      <c r="H617" s="13"/>
      <c r="I617" s="13"/>
      <c r="J617" s="13"/>
      <c r="K617" s="13"/>
    </row>
    <row r="618" spans="3:12">
      <c r="D618" s="13"/>
      <c r="E618" s="13"/>
      <c r="F618" s="13"/>
      <c r="G618" s="13"/>
      <c r="H618" s="13"/>
      <c r="I618" s="13"/>
      <c r="J618" s="13"/>
      <c r="K618" s="13"/>
    </row>
    <row r="619" spans="3:12" ht="18">
      <c r="C619" s="12" t="s">
        <v>516</v>
      </c>
      <c r="D619" s="13"/>
      <c r="E619" s="13"/>
      <c r="F619" s="13"/>
      <c r="G619" s="13"/>
      <c r="H619" s="13"/>
      <c r="I619" s="13"/>
      <c r="J619" s="13"/>
      <c r="K619" s="13"/>
    </row>
    <row r="620" spans="3:12">
      <c r="C620" s="11" t="s">
        <v>372</v>
      </c>
      <c r="D620" s="13"/>
      <c r="E620" s="13"/>
      <c r="F620" s="13"/>
      <c r="G620" s="13"/>
      <c r="H620" s="13"/>
      <c r="I620" s="13"/>
      <c r="J620" s="13"/>
      <c r="K620" s="13"/>
    </row>
    <row r="621" spans="3:12">
      <c r="C621" s="7">
        <v>1</v>
      </c>
      <c r="D621" s="7">
        <v>2</v>
      </c>
      <c r="E621" s="7">
        <v>3</v>
      </c>
      <c r="F621" s="7">
        <v>4</v>
      </c>
      <c r="G621" s="7">
        <v>5</v>
      </c>
      <c r="H621" s="7">
        <v>6</v>
      </c>
      <c r="I621" s="7">
        <v>7</v>
      </c>
      <c r="J621" s="7">
        <v>8</v>
      </c>
      <c r="K621" s="7">
        <v>9</v>
      </c>
    </row>
    <row r="622" spans="3:12" s="9" customFormat="1" ht="30">
      <c r="C622" s="38" t="s">
        <v>260</v>
      </c>
      <c r="D622" s="38"/>
      <c r="E622" s="38"/>
      <c r="F622" s="38"/>
      <c r="G622" s="8" t="s">
        <v>7</v>
      </c>
      <c r="H622" s="8" t="s">
        <v>263</v>
      </c>
      <c r="I622" s="8" t="s">
        <v>275</v>
      </c>
      <c r="J622" s="8" t="s">
        <v>277</v>
      </c>
      <c r="K622" s="8" t="s">
        <v>271</v>
      </c>
    </row>
    <row r="623" spans="3:12">
      <c r="C623" s="10" t="s">
        <v>8</v>
      </c>
      <c r="D623" s="10" t="s">
        <v>1</v>
      </c>
      <c r="E623" s="10" t="s">
        <v>2</v>
      </c>
      <c r="F623" s="10" t="s">
        <v>0</v>
      </c>
      <c r="G623" s="10" t="s">
        <v>24</v>
      </c>
      <c r="H623" s="10" t="s">
        <v>27</v>
      </c>
      <c r="I623" s="10" t="s">
        <v>175</v>
      </c>
      <c r="J623" s="10" t="s">
        <v>245</v>
      </c>
      <c r="K623" s="10" t="s">
        <v>23</v>
      </c>
    </row>
    <row r="624" spans="3:12">
      <c r="C624" s="13" t="s">
        <v>375</v>
      </c>
      <c r="D624" s="13"/>
      <c r="E624" s="13"/>
      <c r="F624" s="13"/>
      <c r="G624" s="13"/>
      <c r="H624" s="13"/>
      <c r="I624" s="13"/>
      <c r="J624" s="13"/>
      <c r="K624" s="13"/>
    </row>
    <row r="625" spans="3:15">
      <c r="C625" s="13"/>
      <c r="D625" s="13"/>
      <c r="E625" s="13"/>
      <c r="F625" s="13"/>
      <c r="G625" s="13"/>
      <c r="H625" s="13"/>
      <c r="I625" s="13"/>
      <c r="J625" s="13"/>
      <c r="K625" s="13"/>
    </row>
    <row r="626" spans="3:15">
      <c r="C626" s="13"/>
      <c r="D626" s="13"/>
      <c r="E626" s="13"/>
      <c r="F626" s="13"/>
      <c r="G626" s="13"/>
      <c r="H626" s="13"/>
      <c r="I626" s="13"/>
      <c r="J626" s="13"/>
      <c r="K626" s="13"/>
    </row>
    <row r="627" spans="3:15">
      <c r="C627" s="13" t="s">
        <v>321</v>
      </c>
      <c r="D627" s="13"/>
      <c r="E627" s="13"/>
      <c r="F627" s="13"/>
      <c r="G627" s="13"/>
      <c r="H627" s="13"/>
      <c r="I627" s="13"/>
      <c r="J627" s="13"/>
      <c r="K627" s="13"/>
    </row>
    <row r="628" spans="3:15">
      <c r="C628" s="7">
        <v>1</v>
      </c>
      <c r="D628" s="7">
        <v>2</v>
      </c>
      <c r="E628" s="7">
        <v>3</v>
      </c>
      <c r="F628" s="7">
        <v>4</v>
      </c>
      <c r="G628" s="7">
        <v>5</v>
      </c>
      <c r="H628" s="7">
        <v>6</v>
      </c>
      <c r="I628" s="7">
        <v>7</v>
      </c>
      <c r="J628" s="7">
        <v>8</v>
      </c>
      <c r="K628" s="7">
        <v>9</v>
      </c>
      <c r="L628" s="7">
        <v>10</v>
      </c>
      <c r="M628" s="7">
        <v>11</v>
      </c>
      <c r="N628" s="7">
        <v>12</v>
      </c>
      <c r="O628" s="7">
        <v>13</v>
      </c>
    </row>
    <row r="629" spans="3:15" s="9" customFormat="1" ht="30">
      <c r="C629" s="38" t="s">
        <v>260</v>
      </c>
      <c r="D629" s="38"/>
      <c r="E629" s="38"/>
      <c r="F629" s="38"/>
      <c r="G629" s="8" t="s">
        <v>7</v>
      </c>
      <c r="H629" s="8" t="s">
        <v>263</v>
      </c>
      <c r="I629" s="8" t="s">
        <v>275</v>
      </c>
      <c r="J629" s="8" t="s">
        <v>277</v>
      </c>
      <c r="K629" s="8" t="s">
        <v>517</v>
      </c>
      <c r="L629" s="8" t="s">
        <v>518</v>
      </c>
      <c r="M629" s="8" t="s">
        <v>519</v>
      </c>
      <c r="N629" s="8" t="s">
        <v>520</v>
      </c>
      <c r="O629" s="8" t="s">
        <v>271</v>
      </c>
    </row>
    <row r="630" spans="3:15">
      <c r="C630" s="10" t="s">
        <v>8</v>
      </c>
      <c r="D630" s="10" t="s">
        <v>1</v>
      </c>
      <c r="E630" s="10" t="s">
        <v>2</v>
      </c>
      <c r="F630" s="10" t="s">
        <v>0</v>
      </c>
      <c r="G630" s="10" t="s">
        <v>24</v>
      </c>
      <c r="H630" s="10" t="s">
        <v>27</v>
      </c>
      <c r="I630" s="10" t="s">
        <v>175</v>
      </c>
      <c r="J630" s="10" t="s">
        <v>246</v>
      </c>
      <c r="K630" s="10" t="s">
        <v>152</v>
      </c>
      <c r="L630" s="10" t="s">
        <v>152</v>
      </c>
      <c r="M630" s="10" t="s">
        <v>153</v>
      </c>
      <c r="N630" s="10" t="s">
        <v>153</v>
      </c>
      <c r="O630" s="10" t="s">
        <v>23</v>
      </c>
    </row>
    <row r="631" spans="3:15">
      <c r="C631" s="13" t="s">
        <v>375</v>
      </c>
      <c r="D631" s="13"/>
      <c r="E631" s="13"/>
      <c r="F631" s="13"/>
      <c r="G631" s="13"/>
      <c r="H631" s="13"/>
      <c r="I631" s="13"/>
      <c r="J631" s="13"/>
      <c r="K631" s="13"/>
    </row>
    <row r="632" spans="3:15">
      <c r="C632" s="13" t="s">
        <v>521</v>
      </c>
      <c r="D632" s="13"/>
      <c r="E632" s="13"/>
      <c r="F632" s="13"/>
      <c r="G632" s="13"/>
      <c r="H632" s="13"/>
      <c r="I632" s="13"/>
      <c r="J632" s="13"/>
      <c r="K632" s="13"/>
    </row>
    <row r="633" spans="3:15">
      <c r="D633" s="13"/>
      <c r="E633" s="13"/>
      <c r="F633" s="13"/>
      <c r="G633" s="13"/>
      <c r="H633" s="13"/>
      <c r="I633" s="13"/>
      <c r="J633" s="13"/>
      <c r="K633" s="13"/>
    </row>
    <row r="634" spans="3:15" ht="18">
      <c r="C634" s="12" t="s">
        <v>522</v>
      </c>
      <c r="D634" s="13"/>
      <c r="E634" s="13"/>
      <c r="F634" s="13"/>
      <c r="G634" s="13"/>
      <c r="H634" s="13"/>
      <c r="I634" s="13"/>
      <c r="J634" s="13"/>
      <c r="K634" s="13"/>
    </row>
    <row r="635" spans="3:15">
      <c r="C635" s="11" t="s">
        <v>373</v>
      </c>
      <c r="D635" s="13"/>
      <c r="E635" s="13"/>
      <c r="F635" s="13"/>
      <c r="G635" s="13"/>
      <c r="H635" s="13"/>
      <c r="I635" s="13"/>
      <c r="J635" s="13"/>
      <c r="K635" s="13"/>
    </row>
    <row r="636" spans="3:15">
      <c r="C636" s="7">
        <v>1</v>
      </c>
      <c r="D636" s="7">
        <v>2</v>
      </c>
      <c r="E636" s="7">
        <v>3</v>
      </c>
      <c r="F636" s="7">
        <v>4</v>
      </c>
      <c r="G636" s="7">
        <v>5</v>
      </c>
      <c r="H636" s="7">
        <v>6</v>
      </c>
      <c r="I636" s="7">
        <v>7</v>
      </c>
      <c r="J636" s="7">
        <v>8</v>
      </c>
      <c r="K636" s="7">
        <v>9</v>
      </c>
    </row>
    <row r="637" spans="3:15" s="9" customFormat="1" ht="30">
      <c r="C637" s="38" t="s">
        <v>260</v>
      </c>
      <c r="D637" s="38"/>
      <c r="E637" s="38"/>
      <c r="F637" s="38"/>
      <c r="G637" s="8" t="s">
        <v>7</v>
      </c>
      <c r="H637" s="8" t="s">
        <v>263</v>
      </c>
      <c r="I637" s="8" t="s">
        <v>275</v>
      </c>
      <c r="J637" s="8" t="s">
        <v>277</v>
      </c>
      <c r="K637" s="8" t="s">
        <v>271</v>
      </c>
    </row>
    <row r="638" spans="3:15">
      <c r="C638" s="10" t="s">
        <v>8</v>
      </c>
      <c r="D638" s="10" t="s">
        <v>1</v>
      </c>
      <c r="E638" s="10" t="s">
        <v>2</v>
      </c>
      <c r="F638" s="10" t="s">
        <v>0</v>
      </c>
      <c r="G638" s="10" t="s">
        <v>24</v>
      </c>
      <c r="H638" s="10" t="s">
        <v>27</v>
      </c>
      <c r="I638" s="10" t="s">
        <v>176</v>
      </c>
      <c r="J638" s="10" t="s">
        <v>146</v>
      </c>
      <c r="K638" s="10" t="s">
        <v>23</v>
      </c>
    </row>
    <row r="639" spans="3:15">
      <c r="C639" s="13" t="s">
        <v>375</v>
      </c>
      <c r="D639" s="13"/>
      <c r="E639" s="13"/>
      <c r="F639" s="13"/>
      <c r="G639" s="13"/>
      <c r="H639" s="13"/>
      <c r="I639" s="13"/>
      <c r="J639" s="13"/>
      <c r="K639" s="13"/>
    </row>
    <row r="640" spans="3:15">
      <c r="C640" s="13"/>
      <c r="D640" s="13"/>
      <c r="E640" s="13"/>
      <c r="F640" s="13"/>
      <c r="G640" s="13"/>
      <c r="H640" s="13"/>
      <c r="I640" s="13"/>
      <c r="J640" s="13"/>
      <c r="K640" s="13"/>
    </row>
    <row r="641" spans="3:16">
      <c r="C641" s="13" t="s">
        <v>321</v>
      </c>
      <c r="D641" s="13"/>
      <c r="E641" s="13"/>
      <c r="F641" s="13"/>
      <c r="G641" s="13"/>
      <c r="H641" s="13"/>
      <c r="I641" s="13"/>
      <c r="J641" s="13"/>
      <c r="K641" s="13"/>
    </row>
    <row r="642" spans="3:16">
      <c r="C642" s="7">
        <v>1</v>
      </c>
      <c r="D642" s="7">
        <v>2</v>
      </c>
      <c r="E642" s="7">
        <v>3</v>
      </c>
      <c r="F642" s="7">
        <v>4</v>
      </c>
      <c r="G642" s="7">
        <v>5</v>
      </c>
      <c r="H642" s="7">
        <v>6</v>
      </c>
      <c r="I642" s="7">
        <v>7</v>
      </c>
      <c r="J642" s="7">
        <v>8</v>
      </c>
      <c r="K642" s="7">
        <v>9</v>
      </c>
      <c r="L642" s="7">
        <v>10</v>
      </c>
      <c r="M642" s="7" t="s">
        <v>6</v>
      </c>
      <c r="N642" s="7">
        <v>12</v>
      </c>
      <c r="O642" s="7">
        <v>13</v>
      </c>
      <c r="P642" s="7">
        <v>14</v>
      </c>
    </row>
    <row r="643" spans="3:16" s="9" customFormat="1" ht="30">
      <c r="C643" s="38" t="s">
        <v>260</v>
      </c>
      <c r="D643" s="38"/>
      <c r="E643" s="38"/>
      <c r="F643" s="38"/>
      <c r="G643" s="8" t="s">
        <v>7</v>
      </c>
      <c r="H643" s="8" t="s">
        <v>263</v>
      </c>
      <c r="I643" s="8" t="s">
        <v>275</v>
      </c>
      <c r="J643" s="8" t="s">
        <v>277</v>
      </c>
      <c r="K643" s="8" t="s">
        <v>523</v>
      </c>
      <c r="L643" s="8" t="s">
        <v>524</v>
      </c>
      <c r="M643" s="8" t="s">
        <v>6</v>
      </c>
      <c r="N643" s="8" t="s">
        <v>525</v>
      </c>
      <c r="O643" s="8" t="s">
        <v>526</v>
      </c>
      <c r="P643" s="8" t="s">
        <v>271</v>
      </c>
    </row>
    <row r="644" spans="3:16">
      <c r="C644" s="10" t="s">
        <v>8</v>
      </c>
      <c r="D644" s="10" t="s">
        <v>1</v>
      </c>
      <c r="E644" s="10" t="s">
        <v>2</v>
      </c>
      <c r="F644" s="10" t="s">
        <v>0</v>
      </c>
      <c r="G644" s="10" t="s">
        <v>24</v>
      </c>
      <c r="H644" s="10" t="s">
        <v>27</v>
      </c>
      <c r="I644" s="10" t="s">
        <v>176</v>
      </c>
      <c r="J644" s="10" t="s">
        <v>154</v>
      </c>
      <c r="K644" s="10" t="s">
        <v>155</v>
      </c>
      <c r="L644" s="10" t="s">
        <v>155</v>
      </c>
      <c r="M644" s="10" t="s">
        <v>6</v>
      </c>
      <c r="N644" s="10" t="s">
        <v>155</v>
      </c>
      <c r="O644" s="10" t="s">
        <v>155</v>
      </c>
      <c r="P644" s="10" t="s">
        <v>23</v>
      </c>
    </row>
    <row r="645" spans="3:16">
      <c r="C645" s="13" t="s">
        <v>375</v>
      </c>
      <c r="D645" s="13"/>
      <c r="E645" s="13"/>
      <c r="F645" s="13"/>
      <c r="G645" s="13"/>
      <c r="H645" s="13"/>
      <c r="I645" s="13"/>
      <c r="J645" s="13"/>
      <c r="K645" s="13"/>
    </row>
    <row r="646" spans="3:16">
      <c r="C646" s="13" t="s">
        <v>527</v>
      </c>
      <c r="D646" s="13"/>
      <c r="E646" s="13"/>
      <c r="F646" s="13"/>
      <c r="G646" s="13"/>
      <c r="H646" s="13"/>
      <c r="I646" s="13"/>
      <c r="J646" s="13"/>
      <c r="K646" s="13"/>
      <c r="L646" s="13"/>
    </row>
    <row r="647" spans="3:16">
      <c r="C647" s="13" t="s">
        <v>528</v>
      </c>
      <c r="D647" s="13"/>
      <c r="E647" s="13"/>
      <c r="F647" s="13"/>
      <c r="G647" s="13"/>
      <c r="H647" s="13"/>
      <c r="I647" s="13"/>
      <c r="J647" s="13"/>
      <c r="K647" s="13"/>
    </row>
    <row r="648" spans="3:16">
      <c r="C648" s="13" t="s">
        <v>529</v>
      </c>
      <c r="D648" s="13"/>
      <c r="E648" s="13"/>
      <c r="F648" s="13"/>
      <c r="G648" s="13"/>
      <c r="H648" s="13"/>
      <c r="I648" s="13"/>
      <c r="J648" s="13"/>
      <c r="K648" s="13"/>
    </row>
    <row r="649" spans="3:16">
      <c r="D649" s="13"/>
      <c r="E649" s="13"/>
      <c r="F649" s="13"/>
      <c r="G649" s="13"/>
      <c r="H649" s="13"/>
      <c r="I649" s="13"/>
      <c r="J649" s="13"/>
      <c r="K649" s="13"/>
    </row>
    <row r="650" spans="3:16" ht="18">
      <c r="C650" s="12" t="s">
        <v>530</v>
      </c>
    </row>
    <row r="651" spans="3:16">
      <c r="C651" s="11" t="s">
        <v>374</v>
      </c>
    </row>
    <row r="652" spans="3:16">
      <c r="C652" s="7">
        <v>1</v>
      </c>
      <c r="D652" s="7">
        <v>2</v>
      </c>
      <c r="E652" s="7">
        <v>3</v>
      </c>
      <c r="F652" s="7">
        <v>4</v>
      </c>
      <c r="G652" s="7">
        <v>5</v>
      </c>
      <c r="H652" s="7">
        <v>6</v>
      </c>
      <c r="I652" s="7">
        <v>7</v>
      </c>
      <c r="J652" s="7">
        <v>8</v>
      </c>
      <c r="K652" s="7">
        <v>9</v>
      </c>
    </row>
    <row r="653" spans="3:16" s="9" customFormat="1" ht="30">
      <c r="C653" s="38" t="s">
        <v>260</v>
      </c>
      <c r="D653" s="38"/>
      <c r="E653" s="38"/>
      <c r="F653" s="38"/>
      <c r="G653" s="8" t="s">
        <v>7</v>
      </c>
      <c r="H653" s="8" t="s">
        <v>263</v>
      </c>
      <c r="I653" s="8" t="s">
        <v>275</v>
      </c>
      <c r="J653" s="8" t="s">
        <v>277</v>
      </c>
      <c r="K653" s="8" t="s">
        <v>271</v>
      </c>
    </row>
    <row r="654" spans="3:16">
      <c r="C654" s="10" t="s">
        <v>8</v>
      </c>
      <c r="D654" s="10" t="s">
        <v>1</v>
      </c>
      <c r="E654" s="10" t="s">
        <v>2</v>
      </c>
      <c r="F654" s="10" t="s">
        <v>0</v>
      </c>
      <c r="G654" s="10" t="s">
        <v>24</v>
      </c>
      <c r="H654" s="10" t="s">
        <v>26</v>
      </c>
      <c r="I654" s="10" t="s">
        <v>177</v>
      </c>
      <c r="J654" s="10" t="s">
        <v>156</v>
      </c>
      <c r="K654" s="10" t="s">
        <v>23</v>
      </c>
    </row>
    <row r="655" spans="3:16">
      <c r="C655" s="13" t="s">
        <v>333</v>
      </c>
      <c r="D655" s="13"/>
      <c r="E655" s="13"/>
      <c r="F655" s="13"/>
      <c r="G655" s="13"/>
      <c r="H655" s="13"/>
      <c r="I655" s="13"/>
      <c r="J655" s="13"/>
      <c r="K655" s="13"/>
    </row>
    <row r="656" spans="3:16">
      <c r="C656" s="13" t="s">
        <v>531</v>
      </c>
      <c r="D656" s="13"/>
      <c r="E656" s="13"/>
      <c r="F656" s="13"/>
      <c r="G656" s="13"/>
      <c r="H656" s="13"/>
      <c r="I656" s="13"/>
      <c r="J656" s="13"/>
      <c r="K656" s="13"/>
    </row>
    <row r="657" spans="3:12">
      <c r="C657" s="13"/>
      <c r="D657" s="13"/>
      <c r="E657" s="13"/>
      <c r="F657" s="13"/>
      <c r="G657" s="13"/>
      <c r="H657" s="13"/>
      <c r="I657" s="13"/>
      <c r="J657" s="13"/>
      <c r="K657" s="13"/>
    </row>
    <row r="658" spans="3:12">
      <c r="C658" s="13" t="s">
        <v>321</v>
      </c>
      <c r="D658" s="13"/>
      <c r="E658" s="13"/>
      <c r="F658" s="13"/>
      <c r="G658" s="13"/>
      <c r="H658" s="13"/>
      <c r="I658" s="13"/>
      <c r="J658" s="13"/>
      <c r="K658" s="13"/>
      <c r="L658" s="13"/>
    </row>
    <row r="659" spans="3:12">
      <c r="C659" s="7">
        <v>1</v>
      </c>
    </row>
    <row r="660" spans="3:12">
      <c r="C660" s="7" t="s">
        <v>258</v>
      </c>
    </row>
    <row r="661" spans="3:12">
      <c r="C661" s="10" t="s">
        <v>5</v>
      </c>
    </row>
    <row r="662" spans="3:12">
      <c r="C662" s="13" t="s">
        <v>389</v>
      </c>
    </row>
    <row r="663" spans="3:12">
      <c r="D663" s="13"/>
      <c r="E663" s="13"/>
      <c r="F663" s="13"/>
      <c r="G663" s="13"/>
      <c r="H663" s="13"/>
      <c r="I663" s="13"/>
      <c r="J663" s="13"/>
      <c r="K663" s="13"/>
    </row>
    <row r="664" spans="3:12">
      <c r="D664" s="13"/>
      <c r="E664" s="13"/>
      <c r="F664" s="13"/>
      <c r="G664" s="13"/>
      <c r="H664" s="13"/>
      <c r="I664" s="13"/>
      <c r="J664" s="13"/>
      <c r="K664" s="13"/>
    </row>
  </sheetData>
  <mergeCells count="60">
    <mergeCell ref="C653:F653"/>
    <mergeCell ref="C429:F429"/>
    <mergeCell ref="C436:F436"/>
    <mergeCell ref="C409:F409"/>
    <mergeCell ref="C417:F417"/>
    <mergeCell ref="C498:F498"/>
    <mergeCell ref="C452:F452"/>
    <mergeCell ref="C459:F459"/>
    <mergeCell ref="C472:F472"/>
    <mergeCell ref="C478:F478"/>
    <mergeCell ref="C492:F492"/>
    <mergeCell ref="C508:F508"/>
    <mergeCell ref="C514:F514"/>
    <mergeCell ref="C524:F524"/>
    <mergeCell ref="C530:F530"/>
    <mergeCell ref="C539:F539"/>
    <mergeCell ref="C362:F362"/>
    <mergeCell ref="C376:F376"/>
    <mergeCell ref="C392:F392"/>
    <mergeCell ref="C399:F399"/>
    <mergeCell ref="C336:F336"/>
    <mergeCell ref="C343:F343"/>
    <mergeCell ref="C355:F355"/>
    <mergeCell ref="C311:F311"/>
    <mergeCell ref="C324:F324"/>
    <mergeCell ref="C250:F250"/>
    <mergeCell ref="C268:F268"/>
    <mergeCell ref="C275:F275"/>
    <mergeCell ref="C286:F286"/>
    <mergeCell ref="C304:F304"/>
    <mergeCell ref="C181:F181"/>
    <mergeCell ref="C198:F198"/>
    <mergeCell ref="C205:F205"/>
    <mergeCell ref="C216:F216"/>
    <mergeCell ref="C240:F240"/>
    <mergeCell ref="C233:F233"/>
    <mergeCell ref="C19:F19"/>
    <mergeCell ref="C53:F53"/>
    <mergeCell ref="C84:F84"/>
    <mergeCell ref="C161:F161"/>
    <mergeCell ref="C122:F122"/>
    <mergeCell ref="C69:F69"/>
    <mergeCell ref="C39:F39"/>
    <mergeCell ref="C75:F75"/>
    <mergeCell ref="C102:F102"/>
    <mergeCell ref="C111:F111"/>
    <mergeCell ref="C140:F140"/>
    <mergeCell ref="C149:F149"/>
    <mergeCell ref="C127:O127"/>
    <mergeCell ref="C546:F546"/>
    <mergeCell ref="C558:F558"/>
    <mergeCell ref="C574:F574"/>
    <mergeCell ref="C581:F581"/>
    <mergeCell ref="C591:F591"/>
    <mergeCell ref="C643:F643"/>
    <mergeCell ref="C606:F606"/>
    <mergeCell ref="C613:F613"/>
    <mergeCell ref="C622:F622"/>
    <mergeCell ref="C629:F629"/>
    <mergeCell ref="C637:F637"/>
  </mergeCells>
  <phoneticPr fontId="1" type="noConversion"/>
  <pageMargins left="0.7" right="0.7" top="0.75" bottom="0.75" header="0.3" footer="0.3"/>
  <pageSetup paperSize="9" scale="86" orientation="landscape" verticalDpi="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1:F266"/>
  <sheetViews>
    <sheetView showGridLines="0" view="pageBreakPreview" zoomScale="85" zoomScaleSheetLayoutView="85" workbookViewId="0">
      <selection activeCell="E1" sqref="E1"/>
    </sheetView>
  </sheetViews>
  <sheetFormatPr defaultColWidth="9" defaultRowHeight="15"/>
  <cols>
    <col min="1" max="3" width="1.42578125" style="21" customWidth="1"/>
    <col min="4" max="4" width="4.7109375" style="2" customWidth="1"/>
    <col min="5" max="5" width="34.85546875" style="21" customWidth="1"/>
    <col min="6" max="6" width="48" style="21" customWidth="1"/>
    <col min="7" max="16384" width="9" style="21"/>
  </cols>
  <sheetData>
    <row r="1" spans="3:6" ht="18.75">
      <c r="C1" s="4" t="s">
        <v>825</v>
      </c>
    </row>
    <row r="2" spans="3:6" ht="20.25">
      <c r="D2" s="22" t="s">
        <v>262</v>
      </c>
    </row>
    <row r="3" spans="3:6" ht="28.5">
      <c r="E3" s="23" t="s">
        <v>572</v>
      </c>
      <c r="F3" s="24" t="s">
        <v>239</v>
      </c>
    </row>
    <row r="4" spans="3:6">
      <c r="E4" s="24" t="s">
        <v>542</v>
      </c>
      <c r="F4" s="24" t="s">
        <v>240</v>
      </c>
    </row>
    <row r="5" spans="3:6">
      <c r="E5" s="24" t="s">
        <v>543</v>
      </c>
      <c r="F5" s="24" t="s">
        <v>38</v>
      </c>
    </row>
    <row r="6" spans="3:6">
      <c r="E6" s="24" t="s">
        <v>544</v>
      </c>
      <c r="F6" s="24" t="s">
        <v>39</v>
      </c>
    </row>
    <row r="7" spans="3:6">
      <c r="E7" s="24" t="s">
        <v>545</v>
      </c>
      <c r="F7" s="24" t="s">
        <v>40</v>
      </c>
    </row>
    <row r="8" spans="3:6">
      <c r="E8" s="24" t="s">
        <v>546</v>
      </c>
      <c r="F8" s="24" t="s">
        <v>41</v>
      </c>
    </row>
    <row r="9" spans="3:6">
      <c r="E9" s="24" t="s">
        <v>547</v>
      </c>
      <c r="F9" s="24" t="s">
        <v>42</v>
      </c>
    </row>
    <row r="10" spans="3:6">
      <c r="E10" s="24" t="s">
        <v>548</v>
      </c>
      <c r="F10" s="24" t="s">
        <v>43</v>
      </c>
    </row>
    <row r="11" spans="3:6">
      <c r="E11" s="24" t="s">
        <v>549</v>
      </c>
      <c r="F11" s="24" t="s">
        <v>44</v>
      </c>
    </row>
    <row r="12" spans="3:6">
      <c r="E12" s="24" t="s">
        <v>550</v>
      </c>
      <c r="F12" s="24" t="s">
        <v>45</v>
      </c>
    </row>
    <row r="13" spans="3:6">
      <c r="E13" s="24" t="s">
        <v>551</v>
      </c>
      <c r="F13" s="24" t="s">
        <v>46</v>
      </c>
    </row>
    <row r="14" spans="3:6">
      <c r="E14" s="24" t="s">
        <v>552</v>
      </c>
      <c r="F14" s="24" t="s">
        <v>47</v>
      </c>
    </row>
    <row r="15" spans="3:6">
      <c r="E15" s="24" t="s">
        <v>553</v>
      </c>
      <c r="F15" s="24" t="s">
        <v>48</v>
      </c>
    </row>
    <row r="16" spans="3:6">
      <c r="E16" s="24" t="s">
        <v>554</v>
      </c>
      <c r="F16" s="24" t="s">
        <v>49</v>
      </c>
    </row>
    <row r="17" spans="5:6">
      <c r="E17" s="24" t="s">
        <v>555</v>
      </c>
      <c r="F17" s="24" t="s">
        <v>50</v>
      </c>
    </row>
    <row r="18" spans="5:6">
      <c r="E18" s="24" t="s">
        <v>556</v>
      </c>
      <c r="F18" s="24" t="s">
        <v>51</v>
      </c>
    </row>
    <row r="19" spans="5:6">
      <c r="E19" s="24" t="s">
        <v>557</v>
      </c>
      <c r="F19" s="24" t="s">
        <v>52</v>
      </c>
    </row>
    <row r="20" spans="5:6">
      <c r="E20" s="24" t="s">
        <v>558</v>
      </c>
      <c r="F20" s="24" t="s">
        <v>53</v>
      </c>
    </row>
    <row r="21" spans="5:6">
      <c r="E21" s="24" t="s">
        <v>559</v>
      </c>
      <c r="F21" s="24" t="s">
        <v>54</v>
      </c>
    </row>
    <row r="22" spans="5:6">
      <c r="E22" s="24" t="s">
        <v>560</v>
      </c>
      <c r="F22" s="24" t="s">
        <v>55</v>
      </c>
    </row>
    <row r="23" spans="5:6">
      <c r="E23" s="24" t="s">
        <v>561</v>
      </c>
      <c r="F23" s="24" t="s">
        <v>56</v>
      </c>
    </row>
    <row r="24" spans="5:6">
      <c r="E24" s="24" t="s">
        <v>562</v>
      </c>
      <c r="F24" s="24" t="s">
        <v>57</v>
      </c>
    </row>
    <row r="25" spans="5:6">
      <c r="E25" s="24" t="s">
        <v>563</v>
      </c>
      <c r="F25" s="24" t="s">
        <v>58</v>
      </c>
    </row>
    <row r="26" spans="5:6">
      <c r="E26" s="24" t="s">
        <v>564</v>
      </c>
      <c r="F26" s="24" t="s">
        <v>59</v>
      </c>
    </row>
    <row r="27" spans="5:6">
      <c r="E27" s="24" t="s">
        <v>565</v>
      </c>
      <c r="F27" s="24" t="s">
        <v>60</v>
      </c>
    </row>
    <row r="28" spans="5:6">
      <c r="E28" s="24" t="s">
        <v>566</v>
      </c>
      <c r="F28" s="24" t="s">
        <v>61</v>
      </c>
    </row>
    <row r="29" spans="5:6">
      <c r="E29" s="24" t="s">
        <v>567</v>
      </c>
      <c r="F29" s="24" t="s">
        <v>62</v>
      </c>
    </row>
    <row r="30" spans="5:6">
      <c r="E30" s="24" t="s">
        <v>568</v>
      </c>
      <c r="F30" s="24" t="s">
        <v>63</v>
      </c>
    </row>
    <row r="31" spans="5:6">
      <c r="E31" s="24" t="s">
        <v>569</v>
      </c>
      <c r="F31" s="24" t="s">
        <v>64</v>
      </c>
    </row>
    <row r="32" spans="5:6">
      <c r="E32" s="24" t="s">
        <v>570</v>
      </c>
      <c r="F32" s="24" t="s">
        <v>65</v>
      </c>
    </row>
    <row r="33" spans="4:6">
      <c r="E33" s="24" t="s">
        <v>571</v>
      </c>
      <c r="F33" s="24" t="s">
        <v>241</v>
      </c>
    </row>
    <row r="35" spans="4:6" ht="20.25">
      <c r="D35" s="22" t="s">
        <v>266</v>
      </c>
    </row>
    <row r="36" spans="4:6">
      <c r="E36" s="24" t="s">
        <v>574</v>
      </c>
      <c r="F36" s="24" t="s">
        <v>242</v>
      </c>
    </row>
    <row r="38" spans="4:6" ht="20.25">
      <c r="D38" s="22" t="s">
        <v>575</v>
      </c>
    </row>
    <row r="39" spans="4:6">
      <c r="E39" s="24" t="s">
        <v>576</v>
      </c>
      <c r="F39" s="24" t="s">
        <v>230</v>
      </c>
    </row>
    <row r="40" spans="4:6">
      <c r="E40" s="24" t="s">
        <v>577</v>
      </c>
      <c r="F40" s="24" t="s">
        <v>66</v>
      </c>
    </row>
    <row r="41" spans="4:6">
      <c r="E41" s="24" t="s">
        <v>578</v>
      </c>
      <c r="F41" s="24" t="s">
        <v>67</v>
      </c>
    </row>
    <row r="42" spans="4:6">
      <c r="E42" s="24" t="s">
        <v>579</v>
      </c>
      <c r="F42" s="24" t="s">
        <v>68</v>
      </c>
    </row>
    <row r="43" spans="4:6">
      <c r="E43" s="44"/>
      <c r="F43" s="45"/>
    </row>
    <row r="44" spans="4:6">
      <c r="E44" s="24" t="s">
        <v>580</v>
      </c>
      <c r="F44" s="24" t="s">
        <v>231</v>
      </c>
    </row>
    <row r="45" spans="4:6">
      <c r="E45" s="24" t="s">
        <v>581</v>
      </c>
      <c r="F45" s="24" t="s">
        <v>69</v>
      </c>
    </row>
    <row r="46" spans="4:6">
      <c r="E46" s="24" t="s">
        <v>582</v>
      </c>
      <c r="F46" s="24" t="s">
        <v>70</v>
      </c>
    </row>
    <row r="47" spans="4:6">
      <c r="E47" s="24" t="s">
        <v>583</v>
      </c>
      <c r="F47" s="24" t="s">
        <v>71</v>
      </c>
    </row>
    <row r="48" spans="4:6">
      <c r="E48" s="44"/>
      <c r="F48" s="45"/>
    </row>
    <row r="49" spans="4:6">
      <c r="E49" s="25" t="s">
        <v>584</v>
      </c>
      <c r="F49" s="25" t="s">
        <v>234</v>
      </c>
    </row>
    <row r="50" spans="4:6">
      <c r="E50" s="25" t="s">
        <v>585</v>
      </c>
      <c r="F50" s="25" t="s">
        <v>235</v>
      </c>
    </row>
    <row r="51" spans="4:6">
      <c r="E51" s="24"/>
      <c r="F51" s="24"/>
    </row>
    <row r="52" spans="4:6">
      <c r="E52" s="24" t="s">
        <v>586</v>
      </c>
      <c r="F52" s="24" t="s">
        <v>232</v>
      </c>
    </row>
    <row r="53" spans="4:6">
      <c r="E53" s="24" t="s">
        <v>587</v>
      </c>
      <c r="F53" s="24" t="s">
        <v>124</v>
      </c>
    </row>
    <row r="54" spans="4:6">
      <c r="E54" s="24" t="s">
        <v>588</v>
      </c>
      <c r="F54" s="24" t="s">
        <v>72</v>
      </c>
    </row>
    <row r="55" spans="4:6">
      <c r="E55" s="24" t="s">
        <v>589</v>
      </c>
      <c r="F55" s="24" t="s">
        <v>73</v>
      </c>
    </row>
    <row r="56" spans="4:6">
      <c r="E56" s="44"/>
      <c r="F56" s="45"/>
    </row>
    <row r="57" spans="4:6">
      <c r="E57" s="24" t="s">
        <v>590</v>
      </c>
      <c r="F57" s="24" t="s">
        <v>233</v>
      </c>
    </row>
    <row r="58" spans="4:6">
      <c r="E58" s="24" t="s">
        <v>591</v>
      </c>
      <c r="F58" s="24" t="s">
        <v>74</v>
      </c>
    </row>
    <row r="59" spans="4:6">
      <c r="E59" s="24" t="s">
        <v>592</v>
      </c>
      <c r="F59" s="24" t="s">
        <v>75</v>
      </c>
    </row>
    <row r="60" spans="4:6">
      <c r="E60" s="24" t="s">
        <v>593</v>
      </c>
      <c r="F60" s="24" t="s">
        <v>76</v>
      </c>
    </row>
    <row r="62" spans="4:6" ht="20.25">
      <c r="D62" s="22" t="s">
        <v>594</v>
      </c>
    </row>
    <row r="63" spans="4:6" ht="27.95" customHeight="1">
      <c r="E63" s="23" t="s">
        <v>595</v>
      </c>
      <c r="F63" s="24" t="s">
        <v>236</v>
      </c>
    </row>
    <row r="64" spans="4:6" ht="27.95" customHeight="1">
      <c r="E64" s="23" t="s">
        <v>597</v>
      </c>
      <c r="F64" s="24" t="s">
        <v>237</v>
      </c>
    </row>
    <row r="65" spans="4:6" ht="27.95" customHeight="1">
      <c r="E65" s="26" t="s">
        <v>596</v>
      </c>
      <c r="F65" s="25" t="s">
        <v>238</v>
      </c>
    </row>
    <row r="68" spans="4:6" ht="20.25">
      <c r="D68" s="22" t="s">
        <v>274</v>
      </c>
    </row>
    <row r="69" spans="4:6" ht="28.5">
      <c r="E69" s="26" t="s">
        <v>598</v>
      </c>
      <c r="F69" s="25" t="s">
        <v>229</v>
      </c>
    </row>
    <row r="70" spans="4:6">
      <c r="E70" s="24"/>
      <c r="F70" s="24"/>
    </row>
    <row r="71" spans="4:6" ht="28.5">
      <c r="E71" s="23" t="s">
        <v>599</v>
      </c>
      <c r="F71" s="24" t="s">
        <v>227</v>
      </c>
    </row>
    <row r="72" spans="4:6" ht="28.5">
      <c r="E72" s="23" t="s">
        <v>600</v>
      </c>
      <c r="F72" s="24" t="s">
        <v>228</v>
      </c>
    </row>
    <row r="75" spans="4:6" ht="20.25">
      <c r="D75" s="22" t="s">
        <v>280</v>
      </c>
    </row>
    <row r="76" spans="4:6" ht="27.95" customHeight="1">
      <c r="E76" s="23" t="s">
        <v>601</v>
      </c>
      <c r="F76" s="24" t="s">
        <v>224</v>
      </c>
    </row>
    <row r="77" spans="4:6" ht="27.95" customHeight="1">
      <c r="E77" s="23" t="s">
        <v>602</v>
      </c>
      <c r="F77" s="24" t="s">
        <v>225</v>
      </c>
    </row>
    <row r="78" spans="4:6" ht="27.95" customHeight="1">
      <c r="E78" s="26" t="s">
        <v>603</v>
      </c>
      <c r="F78" s="25" t="s">
        <v>226</v>
      </c>
    </row>
    <row r="80" spans="4:6" ht="20.25">
      <c r="D80" s="22" t="s">
        <v>604</v>
      </c>
    </row>
    <row r="81" spans="5:6" ht="28.5">
      <c r="E81" s="26" t="s">
        <v>605</v>
      </c>
      <c r="F81" s="25" t="s">
        <v>218</v>
      </c>
    </row>
    <row r="82" spans="5:6" ht="28.5">
      <c r="E82" s="26" t="s">
        <v>606</v>
      </c>
      <c r="F82" s="25" t="s">
        <v>219</v>
      </c>
    </row>
    <row r="83" spans="5:6">
      <c r="E83" s="25"/>
      <c r="F83" s="25"/>
    </row>
    <row r="84" spans="5:6" ht="28.5">
      <c r="E84" s="23" t="s">
        <v>607</v>
      </c>
      <c r="F84" s="24" t="s">
        <v>220</v>
      </c>
    </row>
    <row r="85" spans="5:6" ht="28.5">
      <c r="E85" s="23" t="s">
        <v>608</v>
      </c>
      <c r="F85" s="24" t="s">
        <v>77</v>
      </c>
    </row>
    <row r="86" spans="5:6" ht="28.5">
      <c r="E86" s="23" t="s">
        <v>609</v>
      </c>
      <c r="F86" s="24" t="s">
        <v>78</v>
      </c>
    </row>
    <row r="87" spans="5:6" ht="28.5">
      <c r="E87" s="23" t="s">
        <v>610</v>
      </c>
      <c r="F87" s="24" t="s">
        <v>79</v>
      </c>
    </row>
    <row r="88" spans="5:6">
      <c r="E88" s="44"/>
      <c r="F88" s="45"/>
    </row>
    <row r="89" spans="5:6" ht="28.5">
      <c r="E89" s="23" t="s">
        <v>611</v>
      </c>
      <c r="F89" s="24" t="s">
        <v>221</v>
      </c>
    </row>
    <row r="90" spans="5:6" ht="28.5">
      <c r="E90" s="23" t="s">
        <v>612</v>
      </c>
      <c r="F90" s="24" t="s">
        <v>80</v>
      </c>
    </row>
    <row r="91" spans="5:6" ht="28.5">
      <c r="E91" s="23" t="s">
        <v>613</v>
      </c>
      <c r="F91" s="24" t="s">
        <v>81</v>
      </c>
    </row>
    <row r="92" spans="5:6" ht="28.5">
      <c r="E92" s="23" t="s">
        <v>614</v>
      </c>
      <c r="F92" s="24" t="s">
        <v>82</v>
      </c>
    </row>
    <row r="93" spans="5:6">
      <c r="E93" s="44"/>
      <c r="F93" s="45"/>
    </row>
    <row r="94" spans="5:6" ht="28.5">
      <c r="E94" s="23" t="s">
        <v>615</v>
      </c>
      <c r="F94" s="24" t="s">
        <v>222</v>
      </c>
    </row>
    <row r="95" spans="5:6" ht="28.5">
      <c r="E95" s="23" t="s">
        <v>616</v>
      </c>
      <c r="F95" s="24" t="s">
        <v>118</v>
      </c>
    </row>
    <row r="96" spans="5:6" ht="28.5">
      <c r="E96" s="23" t="s">
        <v>617</v>
      </c>
      <c r="F96" s="24" t="s">
        <v>119</v>
      </c>
    </row>
    <row r="97" spans="4:6" ht="28.5">
      <c r="E97" s="23" t="s">
        <v>618</v>
      </c>
      <c r="F97" s="24" t="s">
        <v>120</v>
      </c>
    </row>
    <row r="98" spans="4:6">
      <c r="E98" s="44"/>
      <c r="F98" s="45"/>
    </row>
    <row r="99" spans="4:6" ht="28.5">
      <c r="E99" s="23" t="s">
        <v>619</v>
      </c>
      <c r="F99" s="24" t="s">
        <v>223</v>
      </c>
    </row>
    <row r="100" spans="4:6" ht="28.5">
      <c r="E100" s="23" t="s">
        <v>620</v>
      </c>
      <c r="F100" s="24" t="s">
        <v>121</v>
      </c>
    </row>
    <row r="101" spans="4:6" ht="28.5">
      <c r="E101" s="23" t="s">
        <v>621</v>
      </c>
      <c r="F101" s="24" t="s">
        <v>122</v>
      </c>
    </row>
    <row r="102" spans="4:6" ht="28.5">
      <c r="E102" s="23" t="s">
        <v>622</v>
      </c>
      <c r="F102" s="24" t="s">
        <v>123</v>
      </c>
    </row>
    <row r="105" spans="4:6" ht="20.25">
      <c r="D105" s="22" t="s">
        <v>286</v>
      </c>
    </row>
    <row r="106" spans="4:6" ht="28.5">
      <c r="E106" s="23" t="s">
        <v>623</v>
      </c>
      <c r="F106" s="24" t="s">
        <v>215</v>
      </c>
    </row>
    <row r="107" spans="4:6" ht="28.5">
      <c r="E107" s="23" t="s">
        <v>624</v>
      </c>
      <c r="F107" s="24" t="s">
        <v>216</v>
      </c>
    </row>
    <row r="108" spans="4:6">
      <c r="E108" s="24"/>
      <c r="F108" s="24"/>
    </row>
    <row r="109" spans="4:6">
      <c r="E109" s="24"/>
      <c r="F109" s="24"/>
    </row>
    <row r="111" spans="4:6" ht="20.25">
      <c r="D111" s="22" t="s">
        <v>626</v>
      </c>
    </row>
    <row r="112" spans="4:6" ht="28.5">
      <c r="E112" s="23" t="s">
        <v>625</v>
      </c>
      <c r="F112" s="24" t="s">
        <v>217</v>
      </c>
    </row>
    <row r="114" spans="4:6" ht="20.25">
      <c r="D114" s="27" t="s">
        <v>627</v>
      </c>
    </row>
    <row r="115" spans="4:6" ht="28.5">
      <c r="E115" s="23" t="s">
        <v>628</v>
      </c>
      <c r="F115" s="24" t="s">
        <v>83</v>
      </c>
    </row>
    <row r="116" spans="4:6" ht="28.5">
      <c r="E116" s="23" t="s">
        <v>629</v>
      </c>
      <c r="F116" s="24" t="s">
        <v>84</v>
      </c>
    </row>
    <row r="117" spans="4:6" ht="28.5">
      <c r="E117" s="23" t="s">
        <v>630</v>
      </c>
      <c r="F117" s="24" t="s">
        <v>85</v>
      </c>
    </row>
    <row r="118" spans="4:6" ht="28.5">
      <c r="E118" s="23" t="s">
        <v>631</v>
      </c>
      <c r="F118" s="24" t="s">
        <v>86</v>
      </c>
    </row>
    <row r="119" spans="4:6">
      <c r="E119" s="44"/>
      <c r="F119" s="45"/>
    </row>
    <row r="120" spans="4:6" ht="28.5">
      <c r="E120" s="23" t="s">
        <v>632</v>
      </c>
      <c r="F120" s="24" t="s">
        <v>87</v>
      </c>
    </row>
    <row r="121" spans="4:6" ht="28.5">
      <c r="E121" s="23" t="s">
        <v>633</v>
      </c>
      <c r="F121" s="24" t="s">
        <v>88</v>
      </c>
    </row>
    <row r="122" spans="4:6" ht="28.5">
      <c r="E122" s="23" t="s">
        <v>634</v>
      </c>
      <c r="F122" s="24" t="s">
        <v>89</v>
      </c>
    </row>
    <row r="123" spans="4:6" ht="28.5">
      <c r="E123" s="23" t="s">
        <v>635</v>
      </c>
      <c r="F123" s="24" t="s">
        <v>90</v>
      </c>
    </row>
    <row r="125" spans="4:6" ht="20.25">
      <c r="D125" s="27" t="s">
        <v>636</v>
      </c>
    </row>
    <row r="126" spans="4:6" ht="28.5">
      <c r="E126" s="23" t="s">
        <v>637</v>
      </c>
      <c r="F126" s="24" t="s">
        <v>91</v>
      </c>
    </row>
    <row r="129" spans="4:6" ht="20.25">
      <c r="D129" s="27" t="s">
        <v>638</v>
      </c>
    </row>
    <row r="130" spans="4:6" ht="44.1" customHeight="1">
      <c r="E130" s="23" t="s">
        <v>639</v>
      </c>
      <c r="F130" s="24" t="s">
        <v>92</v>
      </c>
    </row>
    <row r="131" spans="4:6" ht="44.1" customHeight="1">
      <c r="E131" s="23" t="s">
        <v>640</v>
      </c>
      <c r="F131" s="24" t="s">
        <v>93</v>
      </c>
    </row>
    <row r="132" spans="4:6" ht="44.1" customHeight="1">
      <c r="E132" s="23" t="s">
        <v>641</v>
      </c>
      <c r="F132" s="24" t="s">
        <v>94</v>
      </c>
    </row>
    <row r="133" spans="4:6" ht="44.1" customHeight="1">
      <c r="E133" s="23" t="s">
        <v>642</v>
      </c>
      <c r="F133" s="24" t="s">
        <v>95</v>
      </c>
    </row>
    <row r="134" spans="4:6">
      <c r="E134" s="44"/>
      <c r="F134" s="45"/>
    </row>
    <row r="135" spans="4:6" ht="28.5">
      <c r="E135" s="23" t="s">
        <v>643</v>
      </c>
      <c r="F135" s="24" t="s">
        <v>96</v>
      </c>
    </row>
    <row r="136" spans="4:6" ht="28.5">
      <c r="E136" s="23" t="s">
        <v>644</v>
      </c>
      <c r="F136" s="24" t="s">
        <v>97</v>
      </c>
    </row>
    <row r="137" spans="4:6" ht="28.5">
      <c r="E137" s="23" t="s">
        <v>645</v>
      </c>
      <c r="F137" s="24" t="s">
        <v>98</v>
      </c>
    </row>
    <row r="138" spans="4:6" ht="28.5">
      <c r="E138" s="23" t="s">
        <v>646</v>
      </c>
      <c r="F138" s="24" t="s">
        <v>99</v>
      </c>
    </row>
    <row r="139" spans="4:6">
      <c r="E139" s="44"/>
      <c r="F139" s="45"/>
    </row>
    <row r="140" spans="4:6" ht="28.5">
      <c r="E140" s="23" t="s">
        <v>643</v>
      </c>
      <c r="F140" s="24" t="s">
        <v>100</v>
      </c>
    </row>
    <row r="141" spans="4:6" ht="28.5">
      <c r="E141" s="23" t="s">
        <v>644</v>
      </c>
      <c r="F141" s="24" t="s">
        <v>101</v>
      </c>
    </row>
    <row r="142" spans="4:6" ht="28.5">
      <c r="E142" s="23" t="s">
        <v>645</v>
      </c>
      <c r="F142" s="24" t="s">
        <v>102</v>
      </c>
    </row>
    <row r="143" spans="4:6" ht="28.5">
      <c r="E143" s="23" t="s">
        <v>646</v>
      </c>
      <c r="F143" s="24" t="s">
        <v>103</v>
      </c>
    </row>
    <row r="146" spans="4:6" ht="20.25">
      <c r="D146" s="27" t="s">
        <v>647</v>
      </c>
    </row>
    <row r="147" spans="4:6" ht="28.5">
      <c r="E147" s="23" t="s">
        <v>648</v>
      </c>
      <c r="F147" s="24" t="s">
        <v>104</v>
      </c>
    </row>
    <row r="150" spans="4:6" ht="20.25">
      <c r="D150" s="22" t="s">
        <v>394</v>
      </c>
    </row>
    <row r="151" spans="4:6" ht="28.5">
      <c r="E151" s="23" t="s">
        <v>653</v>
      </c>
      <c r="F151" s="24" t="s">
        <v>210</v>
      </c>
    </row>
    <row r="152" spans="4:6" ht="28.5">
      <c r="E152" s="23" t="s">
        <v>654</v>
      </c>
      <c r="F152" s="24" t="s">
        <v>105</v>
      </c>
    </row>
    <row r="153" spans="4:6" ht="28.5">
      <c r="E153" s="23" t="s">
        <v>655</v>
      </c>
      <c r="F153" s="24" t="s">
        <v>106</v>
      </c>
    </row>
    <row r="154" spans="4:6" ht="28.5">
      <c r="E154" s="23" t="s">
        <v>656</v>
      </c>
      <c r="F154" s="24" t="s">
        <v>213</v>
      </c>
    </row>
    <row r="155" spans="4:6">
      <c r="E155" s="44"/>
      <c r="F155" s="45"/>
    </row>
    <row r="156" spans="4:6" ht="28.5">
      <c r="E156" s="23" t="s">
        <v>649</v>
      </c>
      <c r="F156" s="24" t="s">
        <v>211</v>
      </c>
    </row>
    <row r="157" spans="4:6" ht="28.5">
      <c r="E157" s="23" t="s">
        <v>650</v>
      </c>
      <c r="F157" s="24" t="s">
        <v>107</v>
      </c>
    </row>
    <row r="158" spans="4:6" ht="28.5">
      <c r="E158" s="23" t="s">
        <v>651</v>
      </c>
      <c r="F158" s="24" t="s">
        <v>108</v>
      </c>
    </row>
    <row r="159" spans="4:6" ht="28.5">
      <c r="E159" s="23" t="s">
        <v>652</v>
      </c>
      <c r="F159" s="24" t="s">
        <v>214</v>
      </c>
    </row>
    <row r="162" spans="4:6" ht="20.25">
      <c r="D162" s="22" t="s">
        <v>658</v>
      </c>
    </row>
    <row r="163" spans="4:6" ht="28.5">
      <c r="E163" s="23" t="s">
        <v>657</v>
      </c>
      <c r="F163" s="24" t="s">
        <v>212</v>
      </c>
    </row>
    <row r="166" spans="4:6" ht="20.25">
      <c r="D166" s="27" t="s">
        <v>659</v>
      </c>
    </row>
    <row r="167" spans="4:6" ht="28.5">
      <c r="E167" s="23" t="s">
        <v>660</v>
      </c>
      <c r="F167" s="24" t="s">
        <v>109</v>
      </c>
    </row>
    <row r="168" spans="4:6" ht="28.5">
      <c r="E168" s="23" t="s">
        <v>661</v>
      </c>
      <c r="F168" s="24" t="s">
        <v>110</v>
      </c>
    </row>
    <row r="169" spans="4:6" ht="28.5">
      <c r="E169" s="23" t="s">
        <v>662</v>
      </c>
      <c r="F169" s="24" t="s">
        <v>111</v>
      </c>
    </row>
    <row r="170" spans="4:6" ht="28.5">
      <c r="E170" s="23" t="s">
        <v>663</v>
      </c>
      <c r="F170" s="24" t="s">
        <v>112</v>
      </c>
    </row>
    <row r="171" spans="4:6" ht="28.5">
      <c r="E171" s="23" t="s">
        <v>664</v>
      </c>
      <c r="F171" s="24" t="s">
        <v>113</v>
      </c>
    </row>
    <row r="172" spans="4:6" ht="28.5">
      <c r="E172" s="23" t="s">
        <v>665</v>
      </c>
      <c r="F172" s="24" t="s">
        <v>114</v>
      </c>
    </row>
    <row r="173" spans="4:6" ht="28.5">
      <c r="E173" s="23" t="s">
        <v>666</v>
      </c>
      <c r="F173" s="24" t="s">
        <v>115</v>
      </c>
    </row>
    <row r="174" spans="4:6" ht="28.5">
      <c r="E174" s="23" t="s">
        <v>667</v>
      </c>
      <c r="F174" s="24" t="s">
        <v>116</v>
      </c>
    </row>
    <row r="175" spans="4:6" ht="28.5">
      <c r="E175" s="23" t="s">
        <v>668</v>
      </c>
      <c r="F175" s="24" t="s">
        <v>117</v>
      </c>
    </row>
    <row r="178" spans="4:6" ht="20.25">
      <c r="D178" s="22" t="s">
        <v>669</v>
      </c>
    </row>
    <row r="179" spans="4:6" ht="28.5">
      <c r="E179" s="23" t="s">
        <v>670</v>
      </c>
      <c r="F179" s="24" t="s">
        <v>208</v>
      </c>
    </row>
    <row r="180" spans="4:6" ht="28.5">
      <c r="E180" s="23" t="s">
        <v>671</v>
      </c>
      <c r="F180" s="24" t="s">
        <v>209</v>
      </c>
    </row>
    <row r="183" spans="4:6" ht="20.25">
      <c r="D183" s="22" t="s">
        <v>672</v>
      </c>
    </row>
    <row r="184" spans="4:6" ht="28.5">
      <c r="E184" s="23" t="s">
        <v>673</v>
      </c>
      <c r="F184" s="24" t="s">
        <v>206</v>
      </c>
    </row>
    <row r="185" spans="4:6" ht="28.5">
      <c r="E185" s="23" t="s">
        <v>674</v>
      </c>
      <c r="F185" s="24" t="s">
        <v>207</v>
      </c>
    </row>
    <row r="188" spans="4:6" ht="20.25">
      <c r="D188" s="22" t="s">
        <v>675</v>
      </c>
    </row>
    <row r="189" spans="4:6" ht="27.95" customHeight="1">
      <c r="E189" s="23" t="s">
        <v>676</v>
      </c>
      <c r="F189" s="24" t="s">
        <v>203</v>
      </c>
    </row>
    <row r="190" spans="4:6" ht="27.95" customHeight="1">
      <c r="E190" s="23" t="s">
        <v>677</v>
      </c>
      <c r="F190" s="24" t="s">
        <v>204</v>
      </c>
    </row>
    <row r="193" spans="4:6" ht="20.25">
      <c r="D193" s="22" t="s">
        <v>678</v>
      </c>
    </row>
    <row r="194" spans="4:6" ht="28.5">
      <c r="E194" s="23" t="s">
        <v>679</v>
      </c>
      <c r="F194" s="24" t="s">
        <v>205</v>
      </c>
    </row>
    <row r="195" spans="4:6">
      <c r="E195" s="24"/>
      <c r="F195" s="24"/>
    </row>
    <row r="198" spans="4:6" ht="20.25">
      <c r="D198" s="22" t="s">
        <v>440</v>
      </c>
    </row>
    <row r="199" spans="4:6" ht="27.95" customHeight="1">
      <c r="E199" s="23" t="s">
        <v>680</v>
      </c>
      <c r="F199" s="24" t="s">
        <v>202</v>
      </c>
    </row>
    <row r="202" spans="4:6" ht="20.25">
      <c r="D202" s="22" t="s">
        <v>681</v>
      </c>
    </row>
    <row r="203" spans="4:6">
      <c r="E203" s="23" t="s">
        <v>682</v>
      </c>
      <c r="F203" s="24" t="s">
        <v>200</v>
      </c>
    </row>
    <row r="204" spans="4:6">
      <c r="E204" s="23" t="s">
        <v>683</v>
      </c>
      <c r="F204" s="24" t="s">
        <v>201</v>
      </c>
    </row>
    <row r="207" spans="4:6" ht="20.25">
      <c r="D207" s="27" t="s">
        <v>684</v>
      </c>
    </row>
    <row r="208" spans="4:6" ht="28.5">
      <c r="E208" s="23" t="s">
        <v>685</v>
      </c>
      <c r="F208" s="24" t="s">
        <v>197</v>
      </c>
    </row>
    <row r="209" spans="4:6" ht="28.5">
      <c r="E209" s="23" t="s">
        <v>686</v>
      </c>
      <c r="F209" s="24" t="s">
        <v>198</v>
      </c>
    </row>
    <row r="210" spans="4:6" ht="28.5">
      <c r="E210" s="23" t="s">
        <v>687</v>
      </c>
      <c r="F210" s="24" t="s">
        <v>199</v>
      </c>
    </row>
    <row r="213" spans="4:6" s="28" customFormat="1" ht="20.25">
      <c r="D213" s="27" t="s">
        <v>688</v>
      </c>
    </row>
    <row r="214" spans="4:6" s="28" customFormat="1" ht="28.5">
      <c r="D214" s="29"/>
      <c r="E214" s="23" t="s">
        <v>689</v>
      </c>
      <c r="F214" s="24" t="s">
        <v>196</v>
      </c>
    </row>
    <row r="217" spans="4:6" ht="20.25">
      <c r="D217" s="22" t="s">
        <v>474</v>
      </c>
    </row>
    <row r="218" spans="4:6" ht="28.5">
      <c r="E218" s="23" t="s">
        <v>690</v>
      </c>
      <c r="F218" s="24" t="s">
        <v>195</v>
      </c>
    </row>
    <row r="221" spans="4:6" s="28" customFormat="1" ht="20.25">
      <c r="D221" s="27" t="s">
        <v>691</v>
      </c>
    </row>
    <row r="222" spans="4:6" s="28" customFormat="1" ht="28.5">
      <c r="D222" s="29"/>
      <c r="E222" s="23" t="s">
        <v>692</v>
      </c>
      <c r="F222" s="24" t="s">
        <v>194</v>
      </c>
    </row>
    <row r="225" spans="4:6" ht="20.25">
      <c r="D225" s="22" t="s">
        <v>488</v>
      </c>
    </row>
    <row r="226" spans="4:6" ht="28.5">
      <c r="E226" s="23" t="s">
        <v>693</v>
      </c>
      <c r="F226" s="24" t="s">
        <v>193</v>
      </c>
    </row>
    <row r="229" spans="4:6" s="28" customFormat="1" ht="20.25">
      <c r="D229" s="22" t="s">
        <v>492</v>
      </c>
    </row>
    <row r="230" spans="4:6" s="28" customFormat="1" ht="28.5">
      <c r="D230" s="29"/>
      <c r="E230" s="23" t="s">
        <v>694</v>
      </c>
      <c r="F230" s="24" t="s">
        <v>191</v>
      </c>
    </row>
    <row r="231" spans="4:6" s="28" customFormat="1" ht="28.5">
      <c r="D231" s="29"/>
      <c r="E231" s="23" t="s">
        <v>695</v>
      </c>
      <c r="F231" s="24" t="s">
        <v>192</v>
      </c>
    </row>
    <row r="234" spans="4:6" ht="20.25">
      <c r="D234" s="22" t="s">
        <v>499</v>
      </c>
    </row>
    <row r="235" spans="4:6" ht="28.5">
      <c r="E235" s="23" t="s">
        <v>696</v>
      </c>
      <c r="F235" s="24" t="s">
        <v>186</v>
      </c>
    </row>
    <row r="236" spans="4:6" ht="28.5">
      <c r="E236" s="23" t="s">
        <v>697</v>
      </c>
      <c r="F236" s="24" t="s">
        <v>187</v>
      </c>
    </row>
    <row r="237" spans="4:6" ht="28.5">
      <c r="E237" s="23" t="s">
        <v>698</v>
      </c>
      <c r="F237" s="24" t="s">
        <v>188</v>
      </c>
    </row>
    <row r="238" spans="4:6" ht="28.5">
      <c r="E238" s="23" t="s">
        <v>699</v>
      </c>
      <c r="F238" s="24" t="s">
        <v>189</v>
      </c>
    </row>
    <row r="241" spans="4:6" ht="20.25">
      <c r="D241" s="22" t="s">
        <v>506</v>
      </c>
    </row>
    <row r="242" spans="4:6" ht="28.5">
      <c r="E242" s="23" t="s">
        <v>700</v>
      </c>
      <c r="F242" s="24" t="s">
        <v>190</v>
      </c>
    </row>
    <row r="243" spans="4:6">
      <c r="E243" s="24"/>
      <c r="F243" s="24"/>
    </row>
    <row r="246" spans="4:6" ht="20.25">
      <c r="D246" s="22" t="s">
        <v>510</v>
      </c>
    </row>
    <row r="247" spans="4:6" ht="27.95" customHeight="1">
      <c r="E247" s="23" t="s">
        <v>702</v>
      </c>
      <c r="F247" s="24" t="s">
        <v>183</v>
      </c>
    </row>
    <row r="248" spans="4:6" ht="27.95" customHeight="1">
      <c r="E248" s="23" t="s">
        <v>701</v>
      </c>
      <c r="F248" s="24" t="s">
        <v>184</v>
      </c>
    </row>
    <row r="251" spans="4:6" ht="20.25">
      <c r="D251" s="22" t="s">
        <v>703</v>
      </c>
    </row>
    <row r="252" spans="4:6" ht="28.5">
      <c r="E252" s="23" t="s">
        <v>704</v>
      </c>
      <c r="F252" s="24" t="s">
        <v>185</v>
      </c>
    </row>
    <row r="253" spans="4:6">
      <c r="E253" s="24"/>
      <c r="F253" s="24"/>
    </row>
    <row r="256" spans="4:6" ht="20.25">
      <c r="D256" s="22" t="s">
        <v>705</v>
      </c>
    </row>
    <row r="257" spans="4:6">
      <c r="E257" s="24" t="s">
        <v>706</v>
      </c>
      <c r="F257" s="24" t="s">
        <v>181</v>
      </c>
    </row>
    <row r="258" spans="4:6">
      <c r="E258" s="30" t="s">
        <v>707</v>
      </c>
      <c r="F258" s="30" t="s">
        <v>182</v>
      </c>
    </row>
    <row r="261" spans="4:6" ht="20.25">
      <c r="D261" s="22" t="s">
        <v>708</v>
      </c>
    </row>
    <row r="262" spans="4:6">
      <c r="E262" s="24" t="s">
        <v>709</v>
      </c>
      <c r="F262" s="24" t="s">
        <v>179</v>
      </c>
    </row>
    <row r="265" spans="4:6" ht="20.25">
      <c r="D265" s="22" t="s">
        <v>710</v>
      </c>
    </row>
    <row r="266" spans="4:6">
      <c r="E266" s="24" t="s">
        <v>711</v>
      </c>
      <c r="F266" s="24" t="s">
        <v>180</v>
      </c>
    </row>
  </sheetData>
  <mergeCells count="10">
    <mergeCell ref="E155:F155"/>
    <mergeCell ref="E43:F43"/>
    <mergeCell ref="E48:F48"/>
    <mergeCell ref="E56:F56"/>
    <mergeCell ref="E88:F88"/>
    <mergeCell ref="E93:F93"/>
    <mergeCell ref="E98:F98"/>
    <mergeCell ref="E119:F119"/>
    <mergeCell ref="E134:F134"/>
    <mergeCell ref="E139:F139"/>
  </mergeCells>
  <phoneticPr fontId="1" type="noConversion"/>
  <pageMargins left="0.7" right="0.7" top="0.75" bottom="0.75" header="0.3" footer="0.3"/>
  <pageSetup paperSize="9" orientation="portrait"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S276"/>
  <sheetViews>
    <sheetView zoomScale="70" zoomScaleNormal="70" workbookViewId="0">
      <selection activeCell="Z86" sqref="Z86"/>
    </sheetView>
  </sheetViews>
  <sheetFormatPr defaultColWidth="9" defaultRowHeight="14.25"/>
  <cols>
    <col min="1" max="3" width="1.85546875" style="21" customWidth="1"/>
    <col min="4" max="4" width="6.42578125" style="21" customWidth="1"/>
    <col min="5" max="5" width="5.7109375" style="21" customWidth="1"/>
    <col min="6" max="9" width="5.42578125" style="21" customWidth="1"/>
    <col min="10" max="11" width="7.42578125" style="21" customWidth="1"/>
    <col min="12" max="12" width="9.42578125" style="21" customWidth="1"/>
    <col min="13" max="13" width="12.7109375" style="21" customWidth="1"/>
    <col min="14" max="14" width="18.42578125" style="21" customWidth="1"/>
    <col min="15" max="15" width="11.7109375" style="21" customWidth="1"/>
    <col min="16" max="16" width="12.7109375" style="21" customWidth="1"/>
    <col min="17" max="17" width="10.7109375" style="21" customWidth="1"/>
    <col min="18" max="18" width="32.28515625" style="21" customWidth="1"/>
    <col min="19" max="16384" width="9" style="21"/>
  </cols>
  <sheetData>
    <row r="1" spans="3:19" ht="18">
      <c r="C1" s="12" t="s">
        <v>262</v>
      </c>
      <c r="R1" s="21" t="s">
        <v>718</v>
      </c>
    </row>
    <row r="2" spans="3:19" ht="15">
      <c r="E2" s="7">
        <v>1</v>
      </c>
      <c r="F2" s="7">
        <v>2</v>
      </c>
      <c r="G2" s="7">
        <v>3</v>
      </c>
      <c r="H2" s="7">
        <v>4</v>
      </c>
      <c r="I2" s="7">
        <v>5</v>
      </c>
      <c r="J2" s="7">
        <v>6</v>
      </c>
      <c r="K2" s="7">
        <v>7</v>
      </c>
      <c r="L2" s="7">
        <v>8</v>
      </c>
      <c r="M2" s="7">
        <v>9</v>
      </c>
      <c r="N2" s="7">
        <v>10</v>
      </c>
    </row>
    <row r="3" spans="3:19" s="31" customFormat="1" ht="45">
      <c r="E3" s="38" t="s">
        <v>260</v>
      </c>
      <c r="F3" s="38"/>
      <c r="G3" s="38"/>
      <c r="H3" s="38"/>
      <c r="I3" s="8" t="s">
        <v>7</v>
      </c>
      <c r="J3" s="8" t="s">
        <v>263</v>
      </c>
      <c r="K3" s="8" t="s">
        <v>275</v>
      </c>
      <c r="L3" s="8" t="s">
        <v>716</v>
      </c>
      <c r="M3" s="16" t="s">
        <v>717</v>
      </c>
      <c r="N3" s="8" t="s">
        <v>271</v>
      </c>
    </row>
    <row r="4" spans="3:19" ht="15">
      <c r="E4" s="10" t="s">
        <v>8</v>
      </c>
      <c r="F4" s="10" t="s">
        <v>1</v>
      </c>
      <c r="G4" s="10" t="s">
        <v>2</v>
      </c>
      <c r="H4" s="10" t="s">
        <v>0</v>
      </c>
      <c r="I4" s="10" t="s">
        <v>24</v>
      </c>
      <c r="J4" s="10" t="s">
        <v>26</v>
      </c>
      <c r="K4" s="10" t="s">
        <v>14</v>
      </c>
      <c r="L4" s="10" t="s">
        <v>4</v>
      </c>
      <c r="M4" s="10" t="s">
        <v>16</v>
      </c>
      <c r="N4" s="10" t="s">
        <v>23</v>
      </c>
    </row>
    <row r="6" spans="3:19" ht="28.5">
      <c r="D6" s="21">
        <v>1</v>
      </c>
      <c r="E6" s="21" t="str">
        <f>RIGHT($E$4,2)</f>
        <v>A5</v>
      </c>
      <c r="F6" s="21" t="str">
        <f>RIGHT($F$4,2)</f>
        <v>C3</v>
      </c>
      <c r="G6" s="21" t="str">
        <f>RIGHT($G$4,2)</f>
        <v>3C</v>
      </c>
      <c r="H6" s="21" t="str">
        <f>RIGHT($H$4,2)</f>
        <v>5A</v>
      </c>
      <c r="I6" s="21" t="str">
        <f>RIGHT($I$4,2)</f>
        <v>FF</v>
      </c>
      <c r="J6" s="21" t="str">
        <f>RIGHT($J$4,2)</f>
        <v>36</v>
      </c>
      <c r="K6" s="32" t="str">
        <f>RIGHT($K$4,2)</f>
        <v>02</v>
      </c>
      <c r="L6" s="32" t="str">
        <f>RIGHT($L$4,2)</f>
        <v>01</v>
      </c>
      <c r="M6" s="32" t="str">
        <f>DEC2HEX(D6,2)</f>
        <v>01</v>
      </c>
      <c r="N6" s="33" t="str">
        <f>RIGHT($N$4,2)</f>
        <v>EE</v>
      </c>
      <c r="R6" s="31" t="s">
        <v>572</v>
      </c>
      <c r="S6" s="21" t="str">
        <f t="shared" ref="S6:S34" si="0">CONCATENATE(E6," ",F6," ",G6," ",H6," ",I6," ",J6," ",K6," ",L6," ",M6," ",N6)</f>
        <v>A5 C3 3C 5A FF 36 02 01 01 EE</v>
      </c>
    </row>
    <row r="7" spans="3:19">
      <c r="D7" s="21">
        <v>2</v>
      </c>
      <c r="E7" s="21" t="str">
        <f t="shared" ref="E7:E35" si="1">RIGHT($E$4,2)</f>
        <v>A5</v>
      </c>
      <c r="F7" s="21" t="str">
        <f t="shared" ref="F7:F35" si="2">RIGHT($F$4,2)</f>
        <v>C3</v>
      </c>
      <c r="G7" s="21" t="str">
        <f t="shared" ref="G7:G35" si="3">RIGHT($G$4,2)</f>
        <v>3C</v>
      </c>
      <c r="H7" s="21" t="str">
        <f t="shared" ref="H7:H35" si="4">RIGHT($H$4,2)</f>
        <v>5A</v>
      </c>
      <c r="I7" s="21" t="str">
        <f t="shared" ref="I7:I35" si="5">RIGHT($I$4,2)</f>
        <v>FF</v>
      </c>
      <c r="J7" s="21" t="str">
        <f t="shared" ref="J7:J35" si="6">RIGHT($J$4,2)</f>
        <v>36</v>
      </c>
      <c r="K7" s="32" t="str">
        <f t="shared" ref="K7:K35" si="7">RIGHT($K$4,2)</f>
        <v>02</v>
      </c>
      <c r="L7" s="32" t="str">
        <f t="shared" ref="L7:L35" si="8">RIGHT($L$4,2)</f>
        <v>01</v>
      </c>
      <c r="M7" s="32" t="str">
        <f t="shared" ref="M7:M35" si="9">DEC2HEX(D7,2)</f>
        <v>02</v>
      </c>
      <c r="N7" s="33" t="str">
        <f t="shared" ref="N7:N35" si="10">RIGHT($N$4,2)</f>
        <v>EE</v>
      </c>
      <c r="R7" s="21" t="s">
        <v>542</v>
      </c>
      <c r="S7" s="21" t="str">
        <f t="shared" si="0"/>
        <v>A5 C3 3C 5A FF 36 02 01 02 EE</v>
      </c>
    </row>
    <row r="8" spans="3:19">
      <c r="D8" s="21">
        <v>3</v>
      </c>
      <c r="E8" s="21" t="str">
        <f t="shared" si="1"/>
        <v>A5</v>
      </c>
      <c r="F8" s="21" t="str">
        <f t="shared" si="2"/>
        <v>C3</v>
      </c>
      <c r="G8" s="21" t="str">
        <f t="shared" si="3"/>
        <v>3C</v>
      </c>
      <c r="H8" s="21" t="str">
        <f t="shared" si="4"/>
        <v>5A</v>
      </c>
      <c r="I8" s="21" t="str">
        <f t="shared" si="5"/>
        <v>FF</v>
      </c>
      <c r="J8" s="21" t="str">
        <f t="shared" si="6"/>
        <v>36</v>
      </c>
      <c r="K8" s="32" t="str">
        <f t="shared" si="7"/>
        <v>02</v>
      </c>
      <c r="L8" s="32" t="str">
        <f t="shared" si="8"/>
        <v>01</v>
      </c>
      <c r="M8" s="32" t="str">
        <f t="shared" si="9"/>
        <v>03</v>
      </c>
      <c r="N8" s="33" t="str">
        <f t="shared" si="10"/>
        <v>EE</v>
      </c>
      <c r="R8" s="21" t="s">
        <v>543</v>
      </c>
      <c r="S8" s="21" t="str">
        <f t="shared" si="0"/>
        <v>A5 C3 3C 5A FF 36 02 01 03 EE</v>
      </c>
    </row>
    <row r="9" spans="3:19">
      <c r="D9" s="21">
        <v>4</v>
      </c>
      <c r="E9" s="21" t="str">
        <f t="shared" si="1"/>
        <v>A5</v>
      </c>
      <c r="F9" s="21" t="str">
        <f t="shared" si="2"/>
        <v>C3</v>
      </c>
      <c r="G9" s="21" t="str">
        <f t="shared" si="3"/>
        <v>3C</v>
      </c>
      <c r="H9" s="21" t="str">
        <f t="shared" si="4"/>
        <v>5A</v>
      </c>
      <c r="I9" s="21" t="str">
        <f t="shared" si="5"/>
        <v>FF</v>
      </c>
      <c r="J9" s="21" t="str">
        <f t="shared" si="6"/>
        <v>36</v>
      </c>
      <c r="K9" s="32" t="str">
        <f t="shared" si="7"/>
        <v>02</v>
      </c>
      <c r="L9" s="32" t="str">
        <f t="shared" si="8"/>
        <v>01</v>
      </c>
      <c r="M9" s="32" t="str">
        <f t="shared" si="9"/>
        <v>04</v>
      </c>
      <c r="N9" s="33" t="str">
        <f t="shared" si="10"/>
        <v>EE</v>
      </c>
      <c r="R9" s="21" t="s">
        <v>544</v>
      </c>
      <c r="S9" s="21" t="str">
        <f t="shared" si="0"/>
        <v>A5 C3 3C 5A FF 36 02 01 04 EE</v>
      </c>
    </row>
    <row r="10" spans="3:19">
      <c r="D10" s="21">
        <v>5</v>
      </c>
      <c r="E10" s="21" t="str">
        <f t="shared" si="1"/>
        <v>A5</v>
      </c>
      <c r="F10" s="21" t="str">
        <f t="shared" si="2"/>
        <v>C3</v>
      </c>
      <c r="G10" s="21" t="str">
        <f t="shared" si="3"/>
        <v>3C</v>
      </c>
      <c r="H10" s="21" t="str">
        <f t="shared" si="4"/>
        <v>5A</v>
      </c>
      <c r="I10" s="21" t="str">
        <f t="shared" si="5"/>
        <v>FF</v>
      </c>
      <c r="J10" s="21" t="str">
        <f t="shared" si="6"/>
        <v>36</v>
      </c>
      <c r="K10" s="32" t="str">
        <f t="shared" si="7"/>
        <v>02</v>
      </c>
      <c r="L10" s="32" t="str">
        <f t="shared" si="8"/>
        <v>01</v>
      </c>
      <c r="M10" s="32" t="str">
        <f t="shared" si="9"/>
        <v>05</v>
      </c>
      <c r="N10" s="33" t="str">
        <f t="shared" si="10"/>
        <v>EE</v>
      </c>
      <c r="R10" s="21" t="s">
        <v>545</v>
      </c>
      <c r="S10" s="21" t="str">
        <f t="shared" si="0"/>
        <v>A5 C3 3C 5A FF 36 02 01 05 EE</v>
      </c>
    </row>
    <row r="11" spans="3:19">
      <c r="D11" s="21">
        <v>6</v>
      </c>
      <c r="E11" s="21" t="str">
        <f t="shared" si="1"/>
        <v>A5</v>
      </c>
      <c r="F11" s="21" t="str">
        <f t="shared" si="2"/>
        <v>C3</v>
      </c>
      <c r="G11" s="21" t="str">
        <f t="shared" si="3"/>
        <v>3C</v>
      </c>
      <c r="H11" s="21" t="str">
        <f t="shared" si="4"/>
        <v>5A</v>
      </c>
      <c r="I11" s="21" t="str">
        <f t="shared" si="5"/>
        <v>FF</v>
      </c>
      <c r="J11" s="21" t="str">
        <f t="shared" si="6"/>
        <v>36</v>
      </c>
      <c r="K11" s="32" t="str">
        <f t="shared" si="7"/>
        <v>02</v>
      </c>
      <c r="L11" s="32" t="str">
        <f t="shared" si="8"/>
        <v>01</v>
      </c>
      <c r="M11" s="32" t="str">
        <f t="shared" si="9"/>
        <v>06</v>
      </c>
      <c r="N11" s="33" t="str">
        <f t="shared" si="10"/>
        <v>EE</v>
      </c>
      <c r="R11" s="21" t="s">
        <v>546</v>
      </c>
      <c r="S11" s="21" t="str">
        <f t="shared" si="0"/>
        <v>A5 C3 3C 5A FF 36 02 01 06 EE</v>
      </c>
    </row>
    <row r="12" spans="3:19">
      <c r="D12" s="21">
        <v>7</v>
      </c>
      <c r="E12" s="21" t="str">
        <f t="shared" si="1"/>
        <v>A5</v>
      </c>
      <c r="F12" s="21" t="str">
        <f t="shared" si="2"/>
        <v>C3</v>
      </c>
      <c r="G12" s="21" t="str">
        <f t="shared" si="3"/>
        <v>3C</v>
      </c>
      <c r="H12" s="21" t="str">
        <f t="shared" si="4"/>
        <v>5A</v>
      </c>
      <c r="I12" s="21" t="str">
        <f t="shared" si="5"/>
        <v>FF</v>
      </c>
      <c r="J12" s="21" t="str">
        <f t="shared" si="6"/>
        <v>36</v>
      </c>
      <c r="K12" s="32" t="str">
        <f t="shared" si="7"/>
        <v>02</v>
      </c>
      <c r="L12" s="32" t="str">
        <f t="shared" si="8"/>
        <v>01</v>
      </c>
      <c r="M12" s="32" t="str">
        <f t="shared" si="9"/>
        <v>07</v>
      </c>
      <c r="N12" s="33" t="str">
        <f t="shared" si="10"/>
        <v>EE</v>
      </c>
      <c r="R12" s="21" t="s">
        <v>547</v>
      </c>
      <c r="S12" s="21" t="str">
        <f t="shared" si="0"/>
        <v>A5 C3 3C 5A FF 36 02 01 07 EE</v>
      </c>
    </row>
    <row r="13" spans="3:19">
      <c r="D13" s="21">
        <v>8</v>
      </c>
      <c r="E13" s="21" t="str">
        <f t="shared" si="1"/>
        <v>A5</v>
      </c>
      <c r="F13" s="21" t="str">
        <f t="shared" si="2"/>
        <v>C3</v>
      </c>
      <c r="G13" s="21" t="str">
        <f t="shared" si="3"/>
        <v>3C</v>
      </c>
      <c r="H13" s="21" t="str">
        <f t="shared" si="4"/>
        <v>5A</v>
      </c>
      <c r="I13" s="21" t="str">
        <f t="shared" si="5"/>
        <v>FF</v>
      </c>
      <c r="J13" s="21" t="str">
        <f t="shared" si="6"/>
        <v>36</v>
      </c>
      <c r="K13" s="32" t="str">
        <f t="shared" si="7"/>
        <v>02</v>
      </c>
      <c r="L13" s="32" t="str">
        <f t="shared" si="8"/>
        <v>01</v>
      </c>
      <c r="M13" s="32" t="str">
        <f t="shared" si="9"/>
        <v>08</v>
      </c>
      <c r="N13" s="33" t="str">
        <f t="shared" si="10"/>
        <v>EE</v>
      </c>
      <c r="R13" s="21" t="s">
        <v>548</v>
      </c>
      <c r="S13" s="21" t="str">
        <f t="shared" si="0"/>
        <v>A5 C3 3C 5A FF 36 02 01 08 EE</v>
      </c>
    </row>
    <row r="14" spans="3:19">
      <c r="D14" s="21">
        <v>9</v>
      </c>
      <c r="E14" s="21" t="str">
        <f t="shared" si="1"/>
        <v>A5</v>
      </c>
      <c r="F14" s="21" t="str">
        <f t="shared" si="2"/>
        <v>C3</v>
      </c>
      <c r="G14" s="21" t="str">
        <f t="shared" si="3"/>
        <v>3C</v>
      </c>
      <c r="H14" s="21" t="str">
        <f t="shared" si="4"/>
        <v>5A</v>
      </c>
      <c r="I14" s="21" t="str">
        <f t="shared" si="5"/>
        <v>FF</v>
      </c>
      <c r="J14" s="21" t="str">
        <f t="shared" si="6"/>
        <v>36</v>
      </c>
      <c r="K14" s="32" t="str">
        <f t="shared" si="7"/>
        <v>02</v>
      </c>
      <c r="L14" s="32" t="str">
        <f t="shared" si="8"/>
        <v>01</v>
      </c>
      <c r="M14" s="32" t="str">
        <f t="shared" si="9"/>
        <v>09</v>
      </c>
      <c r="N14" s="33" t="str">
        <f t="shared" si="10"/>
        <v>EE</v>
      </c>
      <c r="R14" s="21" t="s">
        <v>549</v>
      </c>
      <c r="S14" s="21" t="str">
        <f t="shared" si="0"/>
        <v>A5 C3 3C 5A FF 36 02 01 09 EE</v>
      </c>
    </row>
    <row r="15" spans="3:19">
      <c r="D15" s="21">
        <v>10</v>
      </c>
      <c r="E15" s="21" t="str">
        <f t="shared" si="1"/>
        <v>A5</v>
      </c>
      <c r="F15" s="21" t="str">
        <f t="shared" si="2"/>
        <v>C3</v>
      </c>
      <c r="G15" s="21" t="str">
        <f t="shared" si="3"/>
        <v>3C</v>
      </c>
      <c r="H15" s="21" t="str">
        <f t="shared" si="4"/>
        <v>5A</v>
      </c>
      <c r="I15" s="21" t="str">
        <f t="shared" si="5"/>
        <v>FF</v>
      </c>
      <c r="J15" s="21" t="str">
        <f t="shared" si="6"/>
        <v>36</v>
      </c>
      <c r="K15" s="32" t="str">
        <f t="shared" si="7"/>
        <v>02</v>
      </c>
      <c r="L15" s="32" t="str">
        <f t="shared" si="8"/>
        <v>01</v>
      </c>
      <c r="M15" s="32" t="str">
        <f t="shared" si="9"/>
        <v>0A</v>
      </c>
      <c r="N15" s="33" t="str">
        <f t="shared" si="10"/>
        <v>EE</v>
      </c>
      <c r="R15" s="21" t="s">
        <v>550</v>
      </c>
      <c r="S15" s="21" t="str">
        <f t="shared" si="0"/>
        <v>A5 C3 3C 5A FF 36 02 01 0A EE</v>
      </c>
    </row>
    <row r="16" spans="3:19">
      <c r="D16" s="21">
        <v>11</v>
      </c>
      <c r="E16" s="21" t="str">
        <f t="shared" si="1"/>
        <v>A5</v>
      </c>
      <c r="F16" s="21" t="str">
        <f t="shared" si="2"/>
        <v>C3</v>
      </c>
      <c r="G16" s="21" t="str">
        <f t="shared" si="3"/>
        <v>3C</v>
      </c>
      <c r="H16" s="21" t="str">
        <f t="shared" si="4"/>
        <v>5A</v>
      </c>
      <c r="I16" s="21" t="str">
        <f t="shared" si="5"/>
        <v>FF</v>
      </c>
      <c r="J16" s="21" t="str">
        <f t="shared" si="6"/>
        <v>36</v>
      </c>
      <c r="K16" s="32" t="str">
        <f t="shared" si="7"/>
        <v>02</v>
      </c>
      <c r="L16" s="32" t="str">
        <f t="shared" si="8"/>
        <v>01</v>
      </c>
      <c r="M16" s="32" t="str">
        <f t="shared" si="9"/>
        <v>0B</v>
      </c>
      <c r="N16" s="33" t="str">
        <f t="shared" si="10"/>
        <v>EE</v>
      </c>
      <c r="R16" s="21" t="s">
        <v>551</v>
      </c>
      <c r="S16" s="21" t="str">
        <f t="shared" si="0"/>
        <v>A5 C3 3C 5A FF 36 02 01 0B EE</v>
      </c>
    </row>
    <row r="17" spans="4:19">
      <c r="D17" s="21">
        <v>12</v>
      </c>
      <c r="E17" s="21" t="str">
        <f t="shared" si="1"/>
        <v>A5</v>
      </c>
      <c r="F17" s="21" t="str">
        <f t="shared" si="2"/>
        <v>C3</v>
      </c>
      <c r="G17" s="21" t="str">
        <f t="shared" si="3"/>
        <v>3C</v>
      </c>
      <c r="H17" s="21" t="str">
        <f t="shared" si="4"/>
        <v>5A</v>
      </c>
      <c r="I17" s="21" t="str">
        <f t="shared" si="5"/>
        <v>FF</v>
      </c>
      <c r="J17" s="21" t="str">
        <f t="shared" si="6"/>
        <v>36</v>
      </c>
      <c r="K17" s="32" t="str">
        <f t="shared" si="7"/>
        <v>02</v>
      </c>
      <c r="L17" s="32" t="str">
        <f t="shared" si="8"/>
        <v>01</v>
      </c>
      <c r="M17" s="32" t="str">
        <f t="shared" si="9"/>
        <v>0C</v>
      </c>
      <c r="N17" s="33" t="str">
        <f t="shared" si="10"/>
        <v>EE</v>
      </c>
      <c r="R17" s="21" t="s">
        <v>552</v>
      </c>
      <c r="S17" s="21" t="str">
        <f t="shared" si="0"/>
        <v>A5 C3 3C 5A FF 36 02 01 0C EE</v>
      </c>
    </row>
    <row r="18" spans="4:19">
      <c r="D18" s="21">
        <v>13</v>
      </c>
      <c r="E18" s="21" t="str">
        <f t="shared" si="1"/>
        <v>A5</v>
      </c>
      <c r="F18" s="21" t="str">
        <f t="shared" si="2"/>
        <v>C3</v>
      </c>
      <c r="G18" s="21" t="str">
        <f t="shared" si="3"/>
        <v>3C</v>
      </c>
      <c r="H18" s="21" t="str">
        <f t="shared" si="4"/>
        <v>5A</v>
      </c>
      <c r="I18" s="21" t="str">
        <f t="shared" si="5"/>
        <v>FF</v>
      </c>
      <c r="J18" s="21" t="str">
        <f t="shared" si="6"/>
        <v>36</v>
      </c>
      <c r="K18" s="32" t="str">
        <f t="shared" si="7"/>
        <v>02</v>
      </c>
      <c r="L18" s="32" t="str">
        <f t="shared" si="8"/>
        <v>01</v>
      </c>
      <c r="M18" s="32" t="str">
        <f t="shared" si="9"/>
        <v>0D</v>
      </c>
      <c r="N18" s="33" t="str">
        <f t="shared" si="10"/>
        <v>EE</v>
      </c>
      <c r="R18" s="21" t="s">
        <v>553</v>
      </c>
      <c r="S18" s="21" t="str">
        <f t="shared" si="0"/>
        <v>A5 C3 3C 5A FF 36 02 01 0D EE</v>
      </c>
    </row>
    <row r="19" spans="4:19">
      <c r="D19" s="21">
        <v>14</v>
      </c>
      <c r="E19" s="21" t="str">
        <f t="shared" si="1"/>
        <v>A5</v>
      </c>
      <c r="F19" s="21" t="str">
        <f t="shared" si="2"/>
        <v>C3</v>
      </c>
      <c r="G19" s="21" t="str">
        <f t="shared" si="3"/>
        <v>3C</v>
      </c>
      <c r="H19" s="21" t="str">
        <f t="shared" si="4"/>
        <v>5A</v>
      </c>
      <c r="I19" s="21" t="str">
        <f t="shared" si="5"/>
        <v>FF</v>
      </c>
      <c r="J19" s="21" t="str">
        <f t="shared" si="6"/>
        <v>36</v>
      </c>
      <c r="K19" s="32" t="str">
        <f t="shared" si="7"/>
        <v>02</v>
      </c>
      <c r="L19" s="32" t="str">
        <f t="shared" si="8"/>
        <v>01</v>
      </c>
      <c r="M19" s="32" t="str">
        <f t="shared" si="9"/>
        <v>0E</v>
      </c>
      <c r="N19" s="33" t="str">
        <f t="shared" si="10"/>
        <v>EE</v>
      </c>
      <c r="R19" s="21" t="s">
        <v>554</v>
      </c>
      <c r="S19" s="21" t="str">
        <f t="shared" si="0"/>
        <v>A5 C3 3C 5A FF 36 02 01 0E EE</v>
      </c>
    </row>
    <row r="20" spans="4:19">
      <c r="D20" s="21">
        <v>15</v>
      </c>
      <c r="E20" s="21" t="str">
        <f t="shared" si="1"/>
        <v>A5</v>
      </c>
      <c r="F20" s="21" t="str">
        <f t="shared" si="2"/>
        <v>C3</v>
      </c>
      <c r="G20" s="21" t="str">
        <f t="shared" si="3"/>
        <v>3C</v>
      </c>
      <c r="H20" s="21" t="str">
        <f t="shared" si="4"/>
        <v>5A</v>
      </c>
      <c r="I20" s="21" t="str">
        <f t="shared" si="5"/>
        <v>FF</v>
      </c>
      <c r="J20" s="21" t="str">
        <f t="shared" si="6"/>
        <v>36</v>
      </c>
      <c r="K20" s="32" t="str">
        <f t="shared" si="7"/>
        <v>02</v>
      </c>
      <c r="L20" s="32" t="str">
        <f t="shared" si="8"/>
        <v>01</v>
      </c>
      <c r="M20" s="32" t="str">
        <f t="shared" si="9"/>
        <v>0F</v>
      </c>
      <c r="N20" s="33" t="str">
        <f t="shared" si="10"/>
        <v>EE</v>
      </c>
      <c r="R20" s="21" t="s">
        <v>555</v>
      </c>
      <c r="S20" s="21" t="str">
        <f t="shared" si="0"/>
        <v>A5 C3 3C 5A FF 36 02 01 0F EE</v>
      </c>
    </row>
    <row r="21" spans="4:19">
      <c r="D21" s="21">
        <v>16</v>
      </c>
      <c r="E21" s="21" t="str">
        <f t="shared" si="1"/>
        <v>A5</v>
      </c>
      <c r="F21" s="21" t="str">
        <f t="shared" si="2"/>
        <v>C3</v>
      </c>
      <c r="G21" s="21" t="str">
        <f t="shared" si="3"/>
        <v>3C</v>
      </c>
      <c r="H21" s="21" t="str">
        <f t="shared" si="4"/>
        <v>5A</v>
      </c>
      <c r="I21" s="21" t="str">
        <f t="shared" si="5"/>
        <v>FF</v>
      </c>
      <c r="J21" s="21" t="str">
        <f t="shared" si="6"/>
        <v>36</v>
      </c>
      <c r="K21" s="32" t="str">
        <f t="shared" si="7"/>
        <v>02</v>
      </c>
      <c r="L21" s="32" t="str">
        <f t="shared" si="8"/>
        <v>01</v>
      </c>
      <c r="M21" s="32" t="str">
        <f t="shared" si="9"/>
        <v>10</v>
      </c>
      <c r="N21" s="33" t="str">
        <f t="shared" si="10"/>
        <v>EE</v>
      </c>
      <c r="R21" s="21" t="s">
        <v>556</v>
      </c>
      <c r="S21" s="21" t="str">
        <f t="shared" si="0"/>
        <v>A5 C3 3C 5A FF 36 02 01 10 EE</v>
      </c>
    </row>
    <row r="22" spans="4:19">
      <c r="D22" s="21">
        <v>17</v>
      </c>
      <c r="E22" s="21" t="str">
        <f t="shared" si="1"/>
        <v>A5</v>
      </c>
      <c r="F22" s="21" t="str">
        <f t="shared" si="2"/>
        <v>C3</v>
      </c>
      <c r="G22" s="21" t="str">
        <f t="shared" si="3"/>
        <v>3C</v>
      </c>
      <c r="H22" s="21" t="str">
        <f t="shared" si="4"/>
        <v>5A</v>
      </c>
      <c r="I22" s="21" t="str">
        <f t="shared" si="5"/>
        <v>FF</v>
      </c>
      <c r="J22" s="21" t="str">
        <f t="shared" si="6"/>
        <v>36</v>
      </c>
      <c r="K22" s="32" t="str">
        <f t="shared" si="7"/>
        <v>02</v>
      </c>
      <c r="L22" s="32" t="str">
        <f t="shared" si="8"/>
        <v>01</v>
      </c>
      <c r="M22" s="32" t="str">
        <f t="shared" si="9"/>
        <v>11</v>
      </c>
      <c r="N22" s="33" t="str">
        <f t="shared" si="10"/>
        <v>EE</v>
      </c>
      <c r="R22" s="21" t="s">
        <v>557</v>
      </c>
      <c r="S22" s="21" t="str">
        <f t="shared" si="0"/>
        <v>A5 C3 3C 5A FF 36 02 01 11 EE</v>
      </c>
    </row>
    <row r="23" spans="4:19">
      <c r="D23" s="21">
        <v>18</v>
      </c>
      <c r="E23" s="21" t="str">
        <f t="shared" si="1"/>
        <v>A5</v>
      </c>
      <c r="F23" s="21" t="str">
        <f t="shared" si="2"/>
        <v>C3</v>
      </c>
      <c r="G23" s="21" t="str">
        <f t="shared" si="3"/>
        <v>3C</v>
      </c>
      <c r="H23" s="21" t="str">
        <f t="shared" si="4"/>
        <v>5A</v>
      </c>
      <c r="I23" s="21" t="str">
        <f t="shared" si="5"/>
        <v>FF</v>
      </c>
      <c r="J23" s="21" t="str">
        <f t="shared" si="6"/>
        <v>36</v>
      </c>
      <c r="K23" s="32" t="str">
        <f t="shared" si="7"/>
        <v>02</v>
      </c>
      <c r="L23" s="32" t="str">
        <f t="shared" si="8"/>
        <v>01</v>
      </c>
      <c r="M23" s="32" t="str">
        <f t="shared" si="9"/>
        <v>12</v>
      </c>
      <c r="N23" s="33" t="str">
        <f t="shared" si="10"/>
        <v>EE</v>
      </c>
      <c r="R23" s="21" t="s">
        <v>558</v>
      </c>
      <c r="S23" s="21" t="str">
        <f t="shared" si="0"/>
        <v>A5 C3 3C 5A FF 36 02 01 12 EE</v>
      </c>
    </row>
    <row r="24" spans="4:19">
      <c r="D24" s="21">
        <v>19</v>
      </c>
      <c r="E24" s="21" t="str">
        <f t="shared" si="1"/>
        <v>A5</v>
      </c>
      <c r="F24" s="21" t="str">
        <f t="shared" si="2"/>
        <v>C3</v>
      </c>
      <c r="G24" s="21" t="str">
        <f t="shared" si="3"/>
        <v>3C</v>
      </c>
      <c r="H24" s="21" t="str">
        <f t="shared" si="4"/>
        <v>5A</v>
      </c>
      <c r="I24" s="21" t="str">
        <f t="shared" si="5"/>
        <v>FF</v>
      </c>
      <c r="J24" s="21" t="str">
        <f t="shared" si="6"/>
        <v>36</v>
      </c>
      <c r="K24" s="32" t="str">
        <f t="shared" si="7"/>
        <v>02</v>
      </c>
      <c r="L24" s="32" t="str">
        <f t="shared" si="8"/>
        <v>01</v>
      </c>
      <c r="M24" s="32" t="str">
        <f t="shared" si="9"/>
        <v>13</v>
      </c>
      <c r="N24" s="33" t="str">
        <f t="shared" si="10"/>
        <v>EE</v>
      </c>
      <c r="R24" s="21" t="s">
        <v>559</v>
      </c>
      <c r="S24" s="21" t="str">
        <f t="shared" si="0"/>
        <v>A5 C3 3C 5A FF 36 02 01 13 EE</v>
      </c>
    </row>
    <row r="25" spans="4:19">
      <c r="D25" s="21">
        <v>20</v>
      </c>
      <c r="E25" s="21" t="str">
        <f t="shared" si="1"/>
        <v>A5</v>
      </c>
      <c r="F25" s="21" t="str">
        <f t="shared" si="2"/>
        <v>C3</v>
      </c>
      <c r="G25" s="21" t="str">
        <f t="shared" si="3"/>
        <v>3C</v>
      </c>
      <c r="H25" s="21" t="str">
        <f t="shared" si="4"/>
        <v>5A</v>
      </c>
      <c r="I25" s="21" t="str">
        <f t="shared" si="5"/>
        <v>FF</v>
      </c>
      <c r="J25" s="21" t="str">
        <f t="shared" si="6"/>
        <v>36</v>
      </c>
      <c r="K25" s="32" t="str">
        <f t="shared" si="7"/>
        <v>02</v>
      </c>
      <c r="L25" s="32" t="str">
        <f t="shared" si="8"/>
        <v>01</v>
      </c>
      <c r="M25" s="32" t="str">
        <f t="shared" si="9"/>
        <v>14</v>
      </c>
      <c r="N25" s="33" t="str">
        <f t="shared" si="10"/>
        <v>EE</v>
      </c>
      <c r="R25" s="21" t="s">
        <v>560</v>
      </c>
      <c r="S25" s="21" t="str">
        <f t="shared" si="0"/>
        <v>A5 C3 3C 5A FF 36 02 01 14 EE</v>
      </c>
    </row>
    <row r="26" spans="4:19">
      <c r="D26" s="21">
        <v>21</v>
      </c>
      <c r="E26" s="21" t="str">
        <f t="shared" si="1"/>
        <v>A5</v>
      </c>
      <c r="F26" s="21" t="str">
        <f t="shared" si="2"/>
        <v>C3</v>
      </c>
      <c r="G26" s="21" t="str">
        <f t="shared" si="3"/>
        <v>3C</v>
      </c>
      <c r="H26" s="21" t="str">
        <f t="shared" si="4"/>
        <v>5A</v>
      </c>
      <c r="I26" s="21" t="str">
        <f t="shared" si="5"/>
        <v>FF</v>
      </c>
      <c r="J26" s="21" t="str">
        <f t="shared" si="6"/>
        <v>36</v>
      </c>
      <c r="K26" s="32" t="str">
        <f t="shared" si="7"/>
        <v>02</v>
      </c>
      <c r="L26" s="32" t="str">
        <f t="shared" si="8"/>
        <v>01</v>
      </c>
      <c r="M26" s="32" t="str">
        <f t="shared" si="9"/>
        <v>15</v>
      </c>
      <c r="N26" s="33" t="str">
        <f t="shared" si="10"/>
        <v>EE</v>
      </c>
      <c r="R26" s="21" t="s">
        <v>561</v>
      </c>
      <c r="S26" s="21" t="str">
        <f t="shared" si="0"/>
        <v>A5 C3 3C 5A FF 36 02 01 15 EE</v>
      </c>
    </row>
    <row r="27" spans="4:19">
      <c r="D27" s="21">
        <v>22</v>
      </c>
      <c r="E27" s="21" t="str">
        <f t="shared" si="1"/>
        <v>A5</v>
      </c>
      <c r="F27" s="21" t="str">
        <f t="shared" si="2"/>
        <v>C3</v>
      </c>
      <c r="G27" s="21" t="str">
        <f t="shared" si="3"/>
        <v>3C</v>
      </c>
      <c r="H27" s="21" t="str">
        <f t="shared" si="4"/>
        <v>5A</v>
      </c>
      <c r="I27" s="21" t="str">
        <f t="shared" si="5"/>
        <v>FF</v>
      </c>
      <c r="J27" s="21" t="str">
        <f t="shared" si="6"/>
        <v>36</v>
      </c>
      <c r="K27" s="32" t="str">
        <f t="shared" si="7"/>
        <v>02</v>
      </c>
      <c r="L27" s="32" t="str">
        <f t="shared" si="8"/>
        <v>01</v>
      </c>
      <c r="M27" s="32" t="str">
        <f t="shared" si="9"/>
        <v>16</v>
      </c>
      <c r="N27" s="33" t="str">
        <f t="shared" si="10"/>
        <v>EE</v>
      </c>
      <c r="R27" s="21" t="s">
        <v>562</v>
      </c>
      <c r="S27" s="21" t="str">
        <f t="shared" si="0"/>
        <v>A5 C3 3C 5A FF 36 02 01 16 EE</v>
      </c>
    </row>
    <row r="28" spans="4:19">
      <c r="D28" s="21">
        <v>23</v>
      </c>
      <c r="E28" s="21" t="str">
        <f t="shared" si="1"/>
        <v>A5</v>
      </c>
      <c r="F28" s="21" t="str">
        <f t="shared" si="2"/>
        <v>C3</v>
      </c>
      <c r="G28" s="21" t="str">
        <f t="shared" si="3"/>
        <v>3C</v>
      </c>
      <c r="H28" s="21" t="str">
        <f t="shared" si="4"/>
        <v>5A</v>
      </c>
      <c r="I28" s="21" t="str">
        <f t="shared" si="5"/>
        <v>FF</v>
      </c>
      <c r="J28" s="21" t="str">
        <f t="shared" si="6"/>
        <v>36</v>
      </c>
      <c r="K28" s="32" t="str">
        <f t="shared" si="7"/>
        <v>02</v>
      </c>
      <c r="L28" s="32" t="str">
        <f t="shared" si="8"/>
        <v>01</v>
      </c>
      <c r="M28" s="32" t="str">
        <f t="shared" si="9"/>
        <v>17</v>
      </c>
      <c r="N28" s="33" t="str">
        <f t="shared" si="10"/>
        <v>EE</v>
      </c>
      <c r="R28" s="21" t="s">
        <v>563</v>
      </c>
      <c r="S28" s="21" t="str">
        <f t="shared" si="0"/>
        <v>A5 C3 3C 5A FF 36 02 01 17 EE</v>
      </c>
    </row>
    <row r="29" spans="4:19">
      <c r="D29" s="21">
        <v>24</v>
      </c>
      <c r="E29" s="21" t="str">
        <f t="shared" si="1"/>
        <v>A5</v>
      </c>
      <c r="F29" s="21" t="str">
        <f t="shared" si="2"/>
        <v>C3</v>
      </c>
      <c r="G29" s="21" t="str">
        <f t="shared" si="3"/>
        <v>3C</v>
      </c>
      <c r="H29" s="21" t="str">
        <f t="shared" si="4"/>
        <v>5A</v>
      </c>
      <c r="I29" s="21" t="str">
        <f t="shared" si="5"/>
        <v>FF</v>
      </c>
      <c r="J29" s="21" t="str">
        <f t="shared" si="6"/>
        <v>36</v>
      </c>
      <c r="K29" s="32" t="str">
        <f t="shared" si="7"/>
        <v>02</v>
      </c>
      <c r="L29" s="32" t="str">
        <f t="shared" si="8"/>
        <v>01</v>
      </c>
      <c r="M29" s="32" t="str">
        <f t="shared" si="9"/>
        <v>18</v>
      </c>
      <c r="N29" s="33" t="str">
        <f t="shared" si="10"/>
        <v>EE</v>
      </c>
      <c r="R29" s="21" t="s">
        <v>564</v>
      </c>
      <c r="S29" s="21" t="str">
        <f t="shared" si="0"/>
        <v>A5 C3 3C 5A FF 36 02 01 18 EE</v>
      </c>
    </row>
    <row r="30" spans="4:19">
      <c r="D30" s="21">
        <v>25</v>
      </c>
      <c r="E30" s="21" t="str">
        <f t="shared" si="1"/>
        <v>A5</v>
      </c>
      <c r="F30" s="21" t="str">
        <f t="shared" si="2"/>
        <v>C3</v>
      </c>
      <c r="G30" s="21" t="str">
        <f t="shared" si="3"/>
        <v>3C</v>
      </c>
      <c r="H30" s="21" t="str">
        <f t="shared" si="4"/>
        <v>5A</v>
      </c>
      <c r="I30" s="21" t="str">
        <f t="shared" si="5"/>
        <v>FF</v>
      </c>
      <c r="J30" s="21" t="str">
        <f t="shared" si="6"/>
        <v>36</v>
      </c>
      <c r="K30" s="32" t="str">
        <f t="shared" si="7"/>
        <v>02</v>
      </c>
      <c r="L30" s="32" t="str">
        <f t="shared" si="8"/>
        <v>01</v>
      </c>
      <c r="M30" s="32" t="str">
        <f t="shared" si="9"/>
        <v>19</v>
      </c>
      <c r="N30" s="33" t="str">
        <f t="shared" si="10"/>
        <v>EE</v>
      </c>
      <c r="R30" s="21" t="s">
        <v>565</v>
      </c>
      <c r="S30" s="21" t="str">
        <f t="shared" si="0"/>
        <v>A5 C3 3C 5A FF 36 02 01 19 EE</v>
      </c>
    </row>
    <row r="31" spans="4:19">
      <c r="D31" s="21">
        <v>26</v>
      </c>
      <c r="E31" s="21" t="str">
        <f t="shared" si="1"/>
        <v>A5</v>
      </c>
      <c r="F31" s="21" t="str">
        <f t="shared" si="2"/>
        <v>C3</v>
      </c>
      <c r="G31" s="21" t="str">
        <f t="shared" si="3"/>
        <v>3C</v>
      </c>
      <c r="H31" s="21" t="str">
        <f t="shared" si="4"/>
        <v>5A</v>
      </c>
      <c r="I31" s="21" t="str">
        <f t="shared" si="5"/>
        <v>FF</v>
      </c>
      <c r="J31" s="21" t="str">
        <f t="shared" si="6"/>
        <v>36</v>
      </c>
      <c r="K31" s="32" t="str">
        <f t="shared" si="7"/>
        <v>02</v>
      </c>
      <c r="L31" s="32" t="str">
        <f t="shared" si="8"/>
        <v>01</v>
      </c>
      <c r="M31" s="32" t="str">
        <f t="shared" si="9"/>
        <v>1A</v>
      </c>
      <c r="N31" s="33" t="str">
        <f t="shared" si="10"/>
        <v>EE</v>
      </c>
      <c r="R31" s="21" t="s">
        <v>566</v>
      </c>
      <c r="S31" s="21" t="str">
        <f t="shared" si="0"/>
        <v>A5 C3 3C 5A FF 36 02 01 1A EE</v>
      </c>
    </row>
    <row r="32" spans="4:19">
      <c r="D32" s="21">
        <v>27</v>
      </c>
      <c r="E32" s="21" t="str">
        <f t="shared" si="1"/>
        <v>A5</v>
      </c>
      <c r="F32" s="21" t="str">
        <f t="shared" si="2"/>
        <v>C3</v>
      </c>
      <c r="G32" s="21" t="str">
        <f t="shared" si="3"/>
        <v>3C</v>
      </c>
      <c r="H32" s="21" t="str">
        <f t="shared" si="4"/>
        <v>5A</v>
      </c>
      <c r="I32" s="21" t="str">
        <f t="shared" si="5"/>
        <v>FF</v>
      </c>
      <c r="J32" s="21" t="str">
        <f t="shared" si="6"/>
        <v>36</v>
      </c>
      <c r="K32" s="32" t="str">
        <f t="shared" si="7"/>
        <v>02</v>
      </c>
      <c r="L32" s="32" t="str">
        <f t="shared" si="8"/>
        <v>01</v>
      </c>
      <c r="M32" s="32" t="str">
        <f t="shared" si="9"/>
        <v>1B</v>
      </c>
      <c r="N32" s="33" t="str">
        <f t="shared" si="10"/>
        <v>EE</v>
      </c>
      <c r="R32" s="21" t="s">
        <v>567</v>
      </c>
      <c r="S32" s="21" t="str">
        <f t="shared" si="0"/>
        <v>A5 C3 3C 5A FF 36 02 01 1B EE</v>
      </c>
    </row>
    <row r="33" spans="3:19">
      <c r="D33" s="21">
        <v>28</v>
      </c>
      <c r="E33" s="21" t="str">
        <f t="shared" si="1"/>
        <v>A5</v>
      </c>
      <c r="F33" s="21" t="str">
        <f t="shared" si="2"/>
        <v>C3</v>
      </c>
      <c r="G33" s="21" t="str">
        <f t="shared" si="3"/>
        <v>3C</v>
      </c>
      <c r="H33" s="21" t="str">
        <f t="shared" si="4"/>
        <v>5A</v>
      </c>
      <c r="I33" s="21" t="str">
        <f t="shared" si="5"/>
        <v>FF</v>
      </c>
      <c r="J33" s="21" t="str">
        <f t="shared" si="6"/>
        <v>36</v>
      </c>
      <c r="K33" s="32" t="str">
        <f t="shared" si="7"/>
        <v>02</v>
      </c>
      <c r="L33" s="32" t="str">
        <f t="shared" si="8"/>
        <v>01</v>
      </c>
      <c r="M33" s="32" t="str">
        <f t="shared" si="9"/>
        <v>1C</v>
      </c>
      <c r="N33" s="33" t="str">
        <f t="shared" si="10"/>
        <v>EE</v>
      </c>
      <c r="R33" s="21" t="s">
        <v>568</v>
      </c>
      <c r="S33" s="21" t="str">
        <f t="shared" si="0"/>
        <v>A5 C3 3C 5A FF 36 02 01 1C EE</v>
      </c>
    </row>
    <row r="34" spans="3:19">
      <c r="D34" s="21">
        <v>29</v>
      </c>
      <c r="E34" s="21" t="str">
        <f t="shared" si="1"/>
        <v>A5</v>
      </c>
      <c r="F34" s="21" t="str">
        <f t="shared" si="2"/>
        <v>C3</v>
      </c>
      <c r="G34" s="21" t="str">
        <f t="shared" si="3"/>
        <v>3C</v>
      </c>
      <c r="H34" s="21" t="str">
        <f t="shared" si="4"/>
        <v>5A</v>
      </c>
      <c r="I34" s="21" t="str">
        <f t="shared" si="5"/>
        <v>FF</v>
      </c>
      <c r="J34" s="21" t="str">
        <f t="shared" si="6"/>
        <v>36</v>
      </c>
      <c r="K34" s="32" t="str">
        <f t="shared" si="7"/>
        <v>02</v>
      </c>
      <c r="L34" s="32" t="str">
        <f t="shared" si="8"/>
        <v>01</v>
      </c>
      <c r="M34" s="32" t="str">
        <f t="shared" si="9"/>
        <v>1D</v>
      </c>
      <c r="N34" s="33" t="str">
        <f t="shared" si="10"/>
        <v>EE</v>
      </c>
      <c r="R34" s="21" t="s">
        <v>569</v>
      </c>
      <c r="S34" s="21" t="str">
        <f t="shared" si="0"/>
        <v>A5 C3 3C 5A FF 36 02 01 1D EE</v>
      </c>
    </row>
    <row r="35" spans="3:19">
      <c r="D35" s="21">
        <v>30</v>
      </c>
      <c r="E35" s="21" t="str">
        <f t="shared" si="1"/>
        <v>A5</v>
      </c>
      <c r="F35" s="21" t="str">
        <f t="shared" si="2"/>
        <v>C3</v>
      </c>
      <c r="G35" s="21" t="str">
        <f t="shared" si="3"/>
        <v>3C</v>
      </c>
      <c r="H35" s="21" t="str">
        <f t="shared" si="4"/>
        <v>5A</v>
      </c>
      <c r="I35" s="21" t="str">
        <f t="shared" si="5"/>
        <v>FF</v>
      </c>
      <c r="J35" s="21" t="str">
        <f t="shared" si="6"/>
        <v>36</v>
      </c>
      <c r="K35" s="32" t="str">
        <f t="shared" si="7"/>
        <v>02</v>
      </c>
      <c r="L35" s="32" t="str">
        <f t="shared" si="8"/>
        <v>01</v>
      </c>
      <c r="M35" s="32" t="str">
        <f t="shared" si="9"/>
        <v>1E</v>
      </c>
      <c r="N35" s="33" t="str">
        <f t="shared" si="10"/>
        <v>EE</v>
      </c>
      <c r="R35" s="21" t="s">
        <v>570</v>
      </c>
      <c r="S35" s="21" t="str">
        <f t="shared" ref="S35" si="11">CONCATENATE(E35," ",F35," ",G35," ",H35," ",I35," ",J35," ",K35," ",L35," ",M35," ",N35)</f>
        <v>A5 C3 3C 5A FF 36 02 01 1E EE</v>
      </c>
    </row>
    <row r="36" spans="3:19">
      <c r="K36" s="32"/>
      <c r="L36" s="32"/>
      <c r="M36" s="32"/>
      <c r="N36" s="33"/>
    </row>
    <row r="37" spans="3:19" s="2" customFormat="1" ht="18">
      <c r="C37" s="12" t="s">
        <v>266</v>
      </c>
    </row>
    <row r="38" spans="3:19" s="2" customFormat="1" ht="15">
      <c r="E38" s="11" t="s">
        <v>826</v>
      </c>
    </row>
    <row r="39" spans="3:19" s="2" customFormat="1" ht="15">
      <c r="E39" s="7">
        <v>1</v>
      </c>
      <c r="F39" s="7">
        <v>2</v>
      </c>
      <c r="G39" s="7">
        <v>3</v>
      </c>
      <c r="H39" s="7">
        <v>4</v>
      </c>
      <c r="I39" s="7">
        <v>5</v>
      </c>
      <c r="J39" s="7">
        <v>6</v>
      </c>
      <c r="K39" s="7">
        <v>7</v>
      </c>
      <c r="L39" s="7">
        <v>8</v>
      </c>
      <c r="M39" s="7">
        <v>8</v>
      </c>
    </row>
    <row r="40" spans="3:19" s="9" customFormat="1" ht="45">
      <c r="E40" s="38" t="s">
        <v>260</v>
      </c>
      <c r="F40" s="38"/>
      <c r="G40" s="38"/>
      <c r="H40" s="38"/>
      <c r="I40" s="8" t="s">
        <v>7</v>
      </c>
      <c r="J40" s="8" t="s">
        <v>263</v>
      </c>
      <c r="K40" s="8" t="s">
        <v>275</v>
      </c>
      <c r="L40" s="8" t="s">
        <v>716</v>
      </c>
      <c r="M40" s="8" t="s">
        <v>271</v>
      </c>
    </row>
    <row r="41" spans="3:19" s="2" customFormat="1" ht="15">
      <c r="E41" s="10" t="s">
        <v>8</v>
      </c>
      <c r="F41" s="10" t="s">
        <v>1</v>
      </c>
      <c r="G41" s="10" t="s">
        <v>2</v>
      </c>
      <c r="H41" s="10" t="s">
        <v>0</v>
      </c>
      <c r="I41" s="10" t="s">
        <v>24</v>
      </c>
      <c r="J41" s="10" t="s">
        <v>27</v>
      </c>
      <c r="K41" s="10" t="s">
        <v>14</v>
      </c>
      <c r="L41" s="10" t="s">
        <v>3</v>
      </c>
      <c r="M41" s="10" t="s">
        <v>23</v>
      </c>
    </row>
    <row r="42" spans="3:19" s="2" customFormat="1" ht="15">
      <c r="E42" s="13"/>
      <c r="F42" s="13"/>
      <c r="G42" s="13"/>
      <c r="H42" s="13"/>
      <c r="I42" s="13"/>
      <c r="J42" s="13"/>
      <c r="K42" s="13"/>
      <c r="L42" s="13"/>
      <c r="M42" s="13"/>
    </row>
    <row r="43" spans="3:19">
      <c r="E43" s="21" t="str">
        <f>RIGHT(E41,2)</f>
        <v>A5</v>
      </c>
      <c r="F43" s="21" t="str">
        <f t="shared" ref="F43:M43" si="12">RIGHT(F41,2)</f>
        <v>C3</v>
      </c>
      <c r="G43" s="21" t="str">
        <f t="shared" si="12"/>
        <v>3C</v>
      </c>
      <c r="H43" s="21" t="str">
        <f t="shared" si="12"/>
        <v>5A</v>
      </c>
      <c r="I43" s="21" t="str">
        <f t="shared" si="12"/>
        <v>FF</v>
      </c>
      <c r="J43" s="21" t="str">
        <f t="shared" si="12"/>
        <v>63</v>
      </c>
      <c r="K43" s="21" t="str">
        <f t="shared" si="12"/>
        <v>02</v>
      </c>
      <c r="L43" s="21" t="str">
        <f t="shared" si="12"/>
        <v>00</v>
      </c>
      <c r="M43" s="21" t="str">
        <f t="shared" si="12"/>
        <v>EE</v>
      </c>
      <c r="R43" s="21" t="s">
        <v>573</v>
      </c>
      <c r="S43" s="21" t="str">
        <f>CONCATENATE(E43," ",F43," ",G43," ",H43," ",I43," ",J43," ",K43," ",L43," ",M43)</f>
        <v>A5 C3 3C 5A FF 63 02 00 EE</v>
      </c>
    </row>
    <row r="45" spans="3:19" ht="18">
      <c r="C45" s="12" t="s">
        <v>575</v>
      </c>
      <c r="F45" s="2"/>
      <c r="G45" s="2"/>
      <c r="H45" s="2"/>
      <c r="I45" s="2"/>
      <c r="J45" s="2"/>
      <c r="K45" s="2"/>
      <c r="L45" s="2"/>
      <c r="M45" s="2"/>
      <c r="N45" s="2"/>
      <c r="O45" s="2"/>
      <c r="P45" s="2"/>
    </row>
    <row r="46" spans="3:19" ht="15">
      <c r="D46" s="34"/>
      <c r="E46" s="11" t="s">
        <v>827</v>
      </c>
      <c r="F46" s="2"/>
      <c r="G46" s="2"/>
      <c r="H46" s="2"/>
      <c r="I46" s="2"/>
      <c r="J46" s="2"/>
      <c r="K46" s="2"/>
      <c r="L46" s="2"/>
      <c r="M46" s="2"/>
      <c r="N46" s="2"/>
      <c r="O46" s="2"/>
      <c r="P46" s="2"/>
    </row>
    <row r="47" spans="3:19" ht="15">
      <c r="E47" s="7">
        <v>1</v>
      </c>
      <c r="F47" s="7">
        <v>2</v>
      </c>
      <c r="G47" s="7">
        <v>3</v>
      </c>
      <c r="H47" s="7">
        <v>4</v>
      </c>
      <c r="I47" s="7">
        <v>5</v>
      </c>
      <c r="J47" s="7">
        <v>6</v>
      </c>
      <c r="K47" s="7">
        <v>7</v>
      </c>
      <c r="L47" s="7">
        <v>8</v>
      </c>
      <c r="M47" s="7">
        <v>9</v>
      </c>
      <c r="N47" s="7">
        <v>10</v>
      </c>
      <c r="O47" s="7">
        <v>11</v>
      </c>
      <c r="P47" s="7">
        <v>12</v>
      </c>
    </row>
    <row r="48" spans="3:19" s="31" customFormat="1" ht="45">
      <c r="E48" s="38" t="s">
        <v>260</v>
      </c>
      <c r="F48" s="38"/>
      <c r="G48" s="38"/>
      <c r="H48" s="38"/>
      <c r="I48" s="8" t="s">
        <v>7</v>
      </c>
      <c r="J48" s="8" t="s">
        <v>263</v>
      </c>
      <c r="K48" s="8" t="s">
        <v>275</v>
      </c>
      <c r="L48" s="8" t="s">
        <v>716</v>
      </c>
      <c r="M48" s="8" t="s">
        <v>284</v>
      </c>
      <c r="N48" s="8" t="s">
        <v>268</v>
      </c>
      <c r="O48" s="8" t="s">
        <v>719</v>
      </c>
      <c r="P48" s="8" t="s">
        <v>271</v>
      </c>
    </row>
    <row r="49" spans="4:19" ht="45">
      <c r="E49" s="10" t="s">
        <v>8</v>
      </c>
      <c r="F49" s="10" t="s">
        <v>1</v>
      </c>
      <c r="G49" s="10" t="s">
        <v>2</v>
      </c>
      <c r="H49" s="10" t="s">
        <v>0</v>
      </c>
      <c r="I49" s="10" t="s">
        <v>24</v>
      </c>
      <c r="J49" s="10" t="s">
        <v>26</v>
      </c>
      <c r="K49" s="10" t="s">
        <v>17</v>
      </c>
      <c r="L49" s="10" t="s">
        <v>17</v>
      </c>
      <c r="M49" s="10" t="s">
        <v>37</v>
      </c>
      <c r="N49" s="16" t="s">
        <v>720</v>
      </c>
      <c r="O49" s="10" t="s">
        <v>5</v>
      </c>
      <c r="P49" s="10" t="s">
        <v>23</v>
      </c>
    </row>
    <row r="51" spans="4:19">
      <c r="E51" s="21" t="str">
        <f>RIGHT($E$49,2)</f>
        <v>A5</v>
      </c>
      <c r="F51" s="21" t="str">
        <f>RIGHT($F$49,2)</f>
        <v>C3</v>
      </c>
      <c r="G51" s="21" t="str">
        <f>RIGHT($G$49,2)</f>
        <v>3C</v>
      </c>
      <c r="H51" s="21" t="str">
        <f>RIGHT($H$49,2)</f>
        <v>5A</v>
      </c>
      <c r="I51" s="21" t="str">
        <f>RIGHT($I$49,2)</f>
        <v>FF</v>
      </c>
      <c r="J51" s="21" t="str">
        <f>RIGHT($J$49,2)</f>
        <v>36</v>
      </c>
      <c r="K51" s="21" t="str">
        <f>RIGHT($K$49,2)</f>
        <v>03</v>
      </c>
      <c r="L51" s="32" t="str">
        <f>RIGHT($L$49,2)</f>
        <v>03</v>
      </c>
      <c r="M51" s="32" t="str">
        <f>DEC2HEX(2,2)</f>
        <v>02</v>
      </c>
      <c r="N51" s="32" t="str">
        <f>DEC2HEX(0,2)</f>
        <v>00</v>
      </c>
      <c r="O51" s="32" t="str">
        <f>DEC2HEX(1,2)</f>
        <v>01</v>
      </c>
      <c r="P51" s="21" t="str">
        <f>RIGHT($P$49,2)</f>
        <v>EE</v>
      </c>
      <c r="R51" s="21" t="s">
        <v>721</v>
      </c>
      <c r="S51" s="21" t="str">
        <f>CONCATENATE(E51," ",F51," ",G51," ",H51," ",I51," ",J51," ",K51," ",L51," ",M51," ",N51," ",O51," ",P51,)</f>
        <v>A5 C3 3C 5A FF 36 03 03 02 00 01 EE</v>
      </c>
    </row>
    <row r="52" spans="4:19">
      <c r="E52" s="21" t="str">
        <f>RIGHT($E$49,2)</f>
        <v>A5</v>
      </c>
      <c r="F52" s="21" t="str">
        <f>RIGHT($F$49,2)</f>
        <v>C3</v>
      </c>
      <c r="G52" s="21" t="str">
        <f>RIGHT($G$49,2)</f>
        <v>3C</v>
      </c>
      <c r="H52" s="21" t="str">
        <f>RIGHT($H$49,2)</f>
        <v>5A</v>
      </c>
      <c r="I52" s="21" t="str">
        <f>RIGHT($I$49,2)</f>
        <v>FF</v>
      </c>
      <c r="J52" s="21" t="str">
        <f>RIGHT($J$49,2)</f>
        <v>36</v>
      </c>
      <c r="K52" s="21" t="str">
        <f>RIGHT($K$49,2)</f>
        <v>03</v>
      </c>
      <c r="L52" s="32" t="str">
        <f>RIGHT($L$49,2)</f>
        <v>03</v>
      </c>
      <c r="M52" s="32" t="str">
        <f>DEC2HEX(2,2)</f>
        <v>02</v>
      </c>
      <c r="N52" s="32" t="str">
        <f>DEC2HEX(D52,2)</f>
        <v>00</v>
      </c>
      <c r="O52" s="32" t="str">
        <f>DEC2HEX(0,2)</f>
        <v>00</v>
      </c>
      <c r="P52" s="21" t="str">
        <f>RIGHT($P$49,2)</f>
        <v>EE</v>
      </c>
      <c r="R52" s="21" t="s">
        <v>722</v>
      </c>
      <c r="S52" s="21" t="str">
        <f>CONCATENATE(E52," ",F52," ",G52," ",H52," ",I52," ",J52," ",K52," ",L52," ",M52," ",N52," ",O52," ",P52,)</f>
        <v>A5 C3 3C 5A FF 36 03 03 02 00 00 EE</v>
      </c>
    </row>
    <row r="54" spans="4:19">
      <c r="D54" s="21">
        <v>1</v>
      </c>
      <c r="E54" s="21" t="str">
        <f>RIGHT($E$49,2)</f>
        <v>A5</v>
      </c>
      <c r="F54" s="21" t="str">
        <f>RIGHT($F$49,2)</f>
        <v>C3</v>
      </c>
      <c r="G54" s="21" t="str">
        <f>RIGHT($G$49,2)</f>
        <v>3C</v>
      </c>
      <c r="H54" s="21" t="str">
        <f>RIGHT($H$49,2)</f>
        <v>5A</v>
      </c>
      <c r="I54" s="21" t="str">
        <f>RIGHT($I$49,2)</f>
        <v>FF</v>
      </c>
      <c r="J54" s="21" t="str">
        <f>RIGHT($J$49,2)</f>
        <v>36</v>
      </c>
      <c r="K54" s="21" t="str">
        <f t="shared" ref="K54:K57" si="13">RIGHT($K$49,2)</f>
        <v>03</v>
      </c>
      <c r="L54" s="32" t="str">
        <f>RIGHT($L$49,2)</f>
        <v>03</v>
      </c>
      <c r="M54" s="32" t="str">
        <f>DEC2HEX(1,2)</f>
        <v>01</v>
      </c>
      <c r="N54" s="32" t="str">
        <f>DEC2HEX(D54,2)</f>
        <v>01</v>
      </c>
      <c r="O54" s="32" t="str">
        <f>DEC2HEX(1,2)</f>
        <v>01</v>
      </c>
      <c r="P54" s="21" t="str">
        <f t="shared" ref="P54:P57" si="14">RIGHT($P$49,2)</f>
        <v>EE</v>
      </c>
      <c r="R54" s="21" t="s">
        <v>723</v>
      </c>
      <c r="S54" s="21" t="str">
        <f t="shared" ref="S54:S57" si="15">CONCATENATE(E54," ",F54," ",G54," ",H54," ",I54," ",J54," ",K54," ",L54," ",M54," ",N54," ",O54," ",P54,)</f>
        <v>A5 C3 3C 5A FF 36 03 03 01 01 01 EE</v>
      </c>
    </row>
    <row r="55" spans="4:19">
      <c r="D55" s="21">
        <v>2</v>
      </c>
      <c r="E55" s="21" t="str">
        <f t="shared" ref="E55:E57" si="16">RIGHT($E$49,2)</f>
        <v>A5</v>
      </c>
      <c r="F55" s="21" t="str">
        <f t="shared" ref="F55:F57" si="17">RIGHT($F$49,2)</f>
        <v>C3</v>
      </c>
      <c r="G55" s="21" t="str">
        <f t="shared" ref="G55:G57" si="18">RIGHT($G$49,2)</f>
        <v>3C</v>
      </c>
      <c r="H55" s="21" t="str">
        <f t="shared" ref="H55:H57" si="19">RIGHT($H$49,2)</f>
        <v>5A</v>
      </c>
      <c r="I55" s="21" t="str">
        <f t="shared" ref="I55:I57" si="20">RIGHT($I$49,2)</f>
        <v>FF</v>
      </c>
      <c r="J55" s="21" t="str">
        <f t="shared" ref="J55:J57" si="21">RIGHT($J$49,2)</f>
        <v>36</v>
      </c>
      <c r="K55" s="21" t="str">
        <f t="shared" si="13"/>
        <v>03</v>
      </c>
      <c r="L55" s="32" t="str">
        <f t="shared" ref="L55:L80" si="22">RIGHT($L$49,2)</f>
        <v>03</v>
      </c>
      <c r="M55" s="32" t="str">
        <f t="shared" ref="M55:M57" si="23">DEC2HEX(1,2)</f>
        <v>01</v>
      </c>
      <c r="N55" s="32" t="str">
        <f t="shared" ref="N55:N57" si="24">DEC2HEX(D55,2)</f>
        <v>02</v>
      </c>
      <c r="O55" s="32" t="str">
        <f t="shared" ref="O55:O57" si="25">DEC2HEX(1,2)</f>
        <v>01</v>
      </c>
      <c r="P55" s="21" t="str">
        <f t="shared" si="14"/>
        <v>EE</v>
      </c>
      <c r="R55" s="21" t="s">
        <v>724</v>
      </c>
      <c r="S55" s="21" t="str">
        <f t="shared" si="15"/>
        <v>A5 C3 3C 5A FF 36 03 03 01 02 01 EE</v>
      </c>
    </row>
    <row r="56" spans="4:19">
      <c r="D56" s="21">
        <v>3</v>
      </c>
      <c r="E56" s="21" t="str">
        <f t="shared" si="16"/>
        <v>A5</v>
      </c>
      <c r="F56" s="21" t="str">
        <f t="shared" si="17"/>
        <v>C3</v>
      </c>
      <c r="G56" s="21" t="str">
        <f t="shared" si="18"/>
        <v>3C</v>
      </c>
      <c r="H56" s="21" t="str">
        <f t="shared" si="19"/>
        <v>5A</v>
      </c>
      <c r="I56" s="21" t="str">
        <f t="shared" si="20"/>
        <v>FF</v>
      </c>
      <c r="J56" s="21" t="str">
        <f t="shared" si="21"/>
        <v>36</v>
      </c>
      <c r="K56" s="21" t="str">
        <f t="shared" si="13"/>
        <v>03</v>
      </c>
      <c r="L56" s="32" t="str">
        <f t="shared" si="22"/>
        <v>03</v>
      </c>
      <c r="M56" s="32" t="str">
        <f t="shared" si="23"/>
        <v>01</v>
      </c>
      <c r="N56" s="32" t="str">
        <f t="shared" si="24"/>
        <v>03</v>
      </c>
      <c r="O56" s="32" t="str">
        <f t="shared" si="25"/>
        <v>01</v>
      </c>
      <c r="P56" s="21" t="str">
        <f t="shared" si="14"/>
        <v>EE</v>
      </c>
      <c r="R56" s="21" t="s">
        <v>725</v>
      </c>
      <c r="S56" s="21" t="str">
        <f t="shared" si="15"/>
        <v>A5 C3 3C 5A FF 36 03 03 01 03 01 EE</v>
      </c>
    </row>
    <row r="57" spans="4:19">
      <c r="D57" s="21">
        <v>4</v>
      </c>
      <c r="E57" s="21" t="str">
        <f t="shared" si="16"/>
        <v>A5</v>
      </c>
      <c r="F57" s="21" t="str">
        <f t="shared" si="17"/>
        <v>C3</v>
      </c>
      <c r="G57" s="21" t="str">
        <f t="shared" si="18"/>
        <v>3C</v>
      </c>
      <c r="H57" s="21" t="str">
        <f t="shared" si="19"/>
        <v>5A</v>
      </c>
      <c r="I57" s="21" t="str">
        <f t="shared" si="20"/>
        <v>FF</v>
      </c>
      <c r="J57" s="21" t="str">
        <f t="shared" si="21"/>
        <v>36</v>
      </c>
      <c r="K57" s="21" t="str">
        <f t="shared" si="13"/>
        <v>03</v>
      </c>
      <c r="L57" s="32" t="str">
        <f t="shared" si="22"/>
        <v>03</v>
      </c>
      <c r="M57" s="32" t="str">
        <f t="shared" si="23"/>
        <v>01</v>
      </c>
      <c r="N57" s="32" t="str">
        <f t="shared" si="24"/>
        <v>04</v>
      </c>
      <c r="O57" s="32" t="str">
        <f t="shared" si="25"/>
        <v>01</v>
      </c>
      <c r="P57" s="21" t="str">
        <f t="shared" si="14"/>
        <v>EE</v>
      </c>
      <c r="R57" s="21" t="s">
        <v>726</v>
      </c>
      <c r="S57" s="21" t="str">
        <f t="shared" si="15"/>
        <v>A5 C3 3C 5A FF 36 03 03 01 04 01 EE</v>
      </c>
    </row>
    <row r="58" spans="4:19">
      <c r="L58" s="32"/>
    </row>
    <row r="59" spans="4:19">
      <c r="D59" s="21">
        <v>1</v>
      </c>
      <c r="E59" s="21" t="str">
        <f>RIGHT($E$49,2)</f>
        <v>A5</v>
      </c>
      <c r="F59" s="21" t="str">
        <f>RIGHT($F$49,2)</f>
        <v>C3</v>
      </c>
      <c r="G59" s="21" t="str">
        <f>RIGHT($G$49,2)</f>
        <v>3C</v>
      </c>
      <c r="H59" s="21" t="str">
        <f>RIGHT($H$49,2)</f>
        <v>5A</v>
      </c>
      <c r="I59" s="21" t="str">
        <f>RIGHT($I$49,2)</f>
        <v>FF</v>
      </c>
      <c r="J59" s="21" t="str">
        <f>RIGHT($J$49,2)</f>
        <v>36</v>
      </c>
      <c r="K59" s="21" t="str">
        <f t="shared" ref="K59:K62" si="26">RIGHT($K$49,2)</f>
        <v>03</v>
      </c>
      <c r="L59" s="32" t="str">
        <f t="shared" si="22"/>
        <v>03</v>
      </c>
      <c r="M59" s="32" t="str">
        <f>DEC2HEX(1,2)</f>
        <v>01</v>
      </c>
      <c r="N59" s="32" t="str">
        <f>DEC2HEX(D59,2)</f>
        <v>01</v>
      </c>
      <c r="O59" s="32" t="str">
        <f>DEC2HEX(0,2)</f>
        <v>00</v>
      </c>
      <c r="P59" s="21" t="str">
        <f t="shared" ref="P59:P62" si="27">RIGHT($P$49,2)</f>
        <v>EE</v>
      </c>
      <c r="R59" s="21" t="s">
        <v>727</v>
      </c>
      <c r="S59" s="21" t="str">
        <f t="shared" ref="S59:S62" si="28">CONCATENATE(E59," ",F59," ",G59," ",H59," ",I59," ",J59," ",K59," ",L59," ",M59," ",N59," ",O59," ",P59,)</f>
        <v>A5 C3 3C 5A FF 36 03 03 01 01 00 EE</v>
      </c>
    </row>
    <row r="60" spans="4:19">
      <c r="D60" s="21">
        <v>2</v>
      </c>
      <c r="E60" s="21" t="str">
        <f t="shared" ref="E60:E62" si="29">RIGHT($E$49,2)</f>
        <v>A5</v>
      </c>
      <c r="F60" s="21" t="str">
        <f t="shared" ref="F60:F62" si="30">RIGHT($F$49,2)</f>
        <v>C3</v>
      </c>
      <c r="G60" s="21" t="str">
        <f t="shared" ref="G60:G62" si="31">RIGHT($G$49,2)</f>
        <v>3C</v>
      </c>
      <c r="H60" s="21" t="str">
        <f t="shared" ref="H60:H62" si="32">RIGHT($H$49,2)</f>
        <v>5A</v>
      </c>
      <c r="I60" s="21" t="str">
        <f t="shared" ref="I60:I62" si="33">RIGHT($I$49,2)</f>
        <v>FF</v>
      </c>
      <c r="J60" s="21" t="str">
        <f t="shared" ref="J60:J62" si="34">RIGHT($J$49,2)</f>
        <v>36</v>
      </c>
      <c r="K60" s="21" t="str">
        <f t="shared" si="26"/>
        <v>03</v>
      </c>
      <c r="L60" s="32" t="str">
        <f t="shared" si="22"/>
        <v>03</v>
      </c>
      <c r="M60" s="32" t="str">
        <f t="shared" ref="M60:M62" si="35">DEC2HEX(1,2)</f>
        <v>01</v>
      </c>
      <c r="N60" s="32" t="str">
        <f t="shared" ref="N60:N62" si="36">DEC2HEX(D60,2)</f>
        <v>02</v>
      </c>
      <c r="O60" s="32" t="str">
        <f t="shared" ref="O60:O62" si="37">DEC2HEX(0,2)</f>
        <v>00</v>
      </c>
      <c r="P60" s="21" t="str">
        <f t="shared" si="27"/>
        <v>EE</v>
      </c>
      <c r="R60" s="21" t="s">
        <v>728</v>
      </c>
      <c r="S60" s="21" t="str">
        <f t="shared" si="28"/>
        <v>A5 C3 3C 5A FF 36 03 03 01 02 00 EE</v>
      </c>
    </row>
    <row r="61" spans="4:19">
      <c r="D61" s="21">
        <v>3</v>
      </c>
      <c r="E61" s="21" t="str">
        <f t="shared" si="29"/>
        <v>A5</v>
      </c>
      <c r="F61" s="21" t="str">
        <f t="shared" si="30"/>
        <v>C3</v>
      </c>
      <c r="G61" s="21" t="str">
        <f t="shared" si="31"/>
        <v>3C</v>
      </c>
      <c r="H61" s="21" t="str">
        <f t="shared" si="32"/>
        <v>5A</v>
      </c>
      <c r="I61" s="21" t="str">
        <f t="shared" si="33"/>
        <v>FF</v>
      </c>
      <c r="J61" s="21" t="str">
        <f t="shared" si="34"/>
        <v>36</v>
      </c>
      <c r="K61" s="21" t="str">
        <f t="shared" si="26"/>
        <v>03</v>
      </c>
      <c r="L61" s="32" t="str">
        <f t="shared" si="22"/>
        <v>03</v>
      </c>
      <c r="M61" s="32" t="str">
        <f t="shared" si="35"/>
        <v>01</v>
      </c>
      <c r="N61" s="32" t="str">
        <f t="shared" si="36"/>
        <v>03</v>
      </c>
      <c r="O61" s="32" t="str">
        <f t="shared" si="37"/>
        <v>00</v>
      </c>
      <c r="P61" s="21" t="str">
        <f t="shared" si="27"/>
        <v>EE</v>
      </c>
      <c r="R61" s="21" t="s">
        <v>729</v>
      </c>
      <c r="S61" s="21" t="str">
        <f t="shared" si="28"/>
        <v>A5 C3 3C 5A FF 36 03 03 01 03 00 EE</v>
      </c>
    </row>
    <row r="62" spans="4:19">
      <c r="D62" s="21">
        <v>4</v>
      </c>
      <c r="E62" s="21" t="str">
        <f t="shared" si="29"/>
        <v>A5</v>
      </c>
      <c r="F62" s="21" t="str">
        <f t="shared" si="30"/>
        <v>C3</v>
      </c>
      <c r="G62" s="21" t="str">
        <f t="shared" si="31"/>
        <v>3C</v>
      </c>
      <c r="H62" s="21" t="str">
        <f t="shared" si="32"/>
        <v>5A</v>
      </c>
      <c r="I62" s="21" t="str">
        <f t="shared" si="33"/>
        <v>FF</v>
      </c>
      <c r="J62" s="21" t="str">
        <f t="shared" si="34"/>
        <v>36</v>
      </c>
      <c r="K62" s="21" t="str">
        <f t="shared" si="26"/>
        <v>03</v>
      </c>
      <c r="L62" s="32" t="str">
        <f t="shared" si="22"/>
        <v>03</v>
      </c>
      <c r="M62" s="32" t="str">
        <f t="shared" si="35"/>
        <v>01</v>
      </c>
      <c r="N62" s="32" t="str">
        <f t="shared" si="36"/>
        <v>04</v>
      </c>
      <c r="O62" s="32" t="str">
        <f t="shared" si="37"/>
        <v>00</v>
      </c>
      <c r="P62" s="21" t="str">
        <f t="shared" si="27"/>
        <v>EE</v>
      </c>
      <c r="R62" s="21" t="s">
        <v>730</v>
      </c>
      <c r="S62" s="21" t="str">
        <f t="shared" si="28"/>
        <v>A5 C3 3C 5A FF 36 03 03 01 04 00 EE</v>
      </c>
    </row>
    <row r="63" spans="4:19">
      <c r="L63" s="32"/>
    </row>
    <row r="64" spans="4:19">
      <c r="D64" s="21">
        <v>1</v>
      </c>
      <c r="E64" s="21" t="str">
        <f>RIGHT($E$49,2)</f>
        <v>A5</v>
      </c>
      <c r="F64" s="21" t="str">
        <f>RIGHT($F$49,2)</f>
        <v>C3</v>
      </c>
      <c r="G64" s="21" t="str">
        <f>RIGHT($G$49,2)</f>
        <v>3C</v>
      </c>
      <c r="H64" s="21" t="str">
        <f>RIGHT($H$49,2)</f>
        <v>5A</v>
      </c>
      <c r="I64" s="21" t="str">
        <f>RIGHT($I$49,2)</f>
        <v>FF</v>
      </c>
      <c r="J64" s="21" t="str">
        <f>RIGHT($J$49,2)</f>
        <v>36</v>
      </c>
      <c r="K64" s="21" t="str">
        <f t="shared" ref="K64:K71" si="38">RIGHT($K$49,2)</f>
        <v>03</v>
      </c>
      <c r="L64" s="32" t="str">
        <f t="shared" si="22"/>
        <v>03</v>
      </c>
      <c r="M64" s="32" t="str">
        <f>DEC2HEX(2,2)</f>
        <v>02</v>
      </c>
      <c r="N64" s="32" t="str">
        <f>DEC2HEX(D64,2)</f>
        <v>01</v>
      </c>
      <c r="O64" s="32" t="str">
        <f>DEC2HEX(1,2)</f>
        <v>01</v>
      </c>
      <c r="P64" s="21" t="str">
        <f t="shared" ref="P64:P71" si="39">RIGHT($P$49,2)</f>
        <v>EE</v>
      </c>
      <c r="R64" s="21" t="s">
        <v>731</v>
      </c>
      <c r="S64" s="21" t="str">
        <f t="shared" ref="S64:S71" si="40">CONCATENATE(E64," ",F64," ",G64," ",H64," ",I64," ",J64," ",K64," ",L64," ",M64," ",N64," ",O64," ",P64,)</f>
        <v>A5 C3 3C 5A FF 36 03 03 02 01 01 EE</v>
      </c>
    </row>
    <row r="65" spans="4:19">
      <c r="D65" s="21">
        <v>2</v>
      </c>
      <c r="E65" s="21" t="str">
        <f t="shared" ref="E65:E71" si="41">RIGHT($E$49,2)</f>
        <v>A5</v>
      </c>
      <c r="F65" s="21" t="str">
        <f t="shared" ref="F65:F71" si="42">RIGHT($F$49,2)</f>
        <v>C3</v>
      </c>
      <c r="G65" s="21" t="str">
        <f t="shared" ref="G65:G71" si="43">RIGHT($G$49,2)</f>
        <v>3C</v>
      </c>
      <c r="H65" s="21" t="str">
        <f t="shared" ref="H65:H71" si="44">RIGHT($H$49,2)</f>
        <v>5A</v>
      </c>
      <c r="I65" s="21" t="str">
        <f t="shared" ref="I65:I71" si="45">RIGHT($I$49,2)</f>
        <v>FF</v>
      </c>
      <c r="J65" s="21" t="str">
        <f t="shared" ref="J65:J71" si="46">RIGHT($J$49,2)</f>
        <v>36</v>
      </c>
      <c r="K65" s="21" t="str">
        <f t="shared" si="38"/>
        <v>03</v>
      </c>
      <c r="L65" s="32" t="str">
        <f t="shared" si="22"/>
        <v>03</v>
      </c>
      <c r="M65" s="32" t="str">
        <f t="shared" ref="M65:M71" si="47">DEC2HEX(2,2)</f>
        <v>02</v>
      </c>
      <c r="N65" s="32" t="str">
        <f t="shared" ref="N65:N71" si="48">DEC2HEX(D65,2)</f>
        <v>02</v>
      </c>
      <c r="O65" s="32" t="str">
        <f t="shared" ref="O65:O71" si="49">DEC2HEX(1,2)</f>
        <v>01</v>
      </c>
      <c r="P65" s="21" t="str">
        <f t="shared" si="39"/>
        <v>EE</v>
      </c>
      <c r="R65" s="21" t="s">
        <v>732</v>
      </c>
      <c r="S65" s="21" t="str">
        <f t="shared" si="40"/>
        <v>A5 C3 3C 5A FF 36 03 03 02 02 01 EE</v>
      </c>
    </row>
    <row r="66" spans="4:19">
      <c r="D66" s="21">
        <v>3</v>
      </c>
      <c r="E66" s="21" t="str">
        <f t="shared" si="41"/>
        <v>A5</v>
      </c>
      <c r="F66" s="21" t="str">
        <f t="shared" si="42"/>
        <v>C3</v>
      </c>
      <c r="G66" s="21" t="str">
        <f t="shared" si="43"/>
        <v>3C</v>
      </c>
      <c r="H66" s="21" t="str">
        <f t="shared" si="44"/>
        <v>5A</v>
      </c>
      <c r="I66" s="21" t="str">
        <f t="shared" si="45"/>
        <v>FF</v>
      </c>
      <c r="J66" s="21" t="str">
        <f t="shared" si="46"/>
        <v>36</v>
      </c>
      <c r="K66" s="21" t="str">
        <f t="shared" si="38"/>
        <v>03</v>
      </c>
      <c r="L66" s="32" t="str">
        <f t="shared" si="22"/>
        <v>03</v>
      </c>
      <c r="M66" s="32" t="str">
        <f t="shared" si="47"/>
        <v>02</v>
      </c>
      <c r="N66" s="32" t="str">
        <f t="shared" si="48"/>
        <v>03</v>
      </c>
      <c r="O66" s="32" t="str">
        <f t="shared" si="49"/>
        <v>01</v>
      </c>
      <c r="P66" s="21" t="str">
        <f t="shared" si="39"/>
        <v>EE</v>
      </c>
      <c r="R66" s="21" t="s">
        <v>733</v>
      </c>
      <c r="S66" s="21" t="str">
        <f t="shared" si="40"/>
        <v>A5 C3 3C 5A FF 36 03 03 02 03 01 EE</v>
      </c>
    </row>
    <row r="67" spans="4:19">
      <c r="D67" s="21">
        <v>4</v>
      </c>
      <c r="E67" s="21" t="str">
        <f t="shared" si="41"/>
        <v>A5</v>
      </c>
      <c r="F67" s="21" t="str">
        <f t="shared" si="42"/>
        <v>C3</v>
      </c>
      <c r="G67" s="21" t="str">
        <f t="shared" si="43"/>
        <v>3C</v>
      </c>
      <c r="H67" s="21" t="str">
        <f t="shared" si="44"/>
        <v>5A</v>
      </c>
      <c r="I67" s="21" t="str">
        <f t="shared" si="45"/>
        <v>FF</v>
      </c>
      <c r="J67" s="21" t="str">
        <f t="shared" si="46"/>
        <v>36</v>
      </c>
      <c r="K67" s="21" t="str">
        <f t="shared" si="38"/>
        <v>03</v>
      </c>
      <c r="L67" s="32" t="str">
        <f t="shared" si="22"/>
        <v>03</v>
      </c>
      <c r="M67" s="32" t="str">
        <f t="shared" si="47"/>
        <v>02</v>
      </c>
      <c r="N67" s="32" t="str">
        <f t="shared" si="48"/>
        <v>04</v>
      </c>
      <c r="O67" s="32" t="str">
        <f t="shared" si="49"/>
        <v>01</v>
      </c>
      <c r="P67" s="21" t="str">
        <f t="shared" si="39"/>
        <v>EE</v>
      </c>
      <c r="R67" s="21" t="s">
        <v>734</v>
      </c>
      <c r="S67" s="21" t="str">
        <f t="shared" si="40"/>
        <v>A5 C3 3C 5A FF 36 03 03 02 04 01 EE</v>
      </c>
    </row>
    <row r="68" spans="4:19">
      <c r="D68" s="21">
        <v>5</v>
      </c>
      <c r="E68" s="21" t="str">
        <f t="shared" si="41"/>
        <v>A5</v>
      </c>
      <c r="F68" s="21" t="str">
        <f t="shared" si="42"/>
        <v>C3</v>
      </c>
      <c r="G68" s="21" t="str">
        <f t="shared" si="43"/>
        <v>3C</v>
      </c>
      <c r="H68" s="21" t="str">
        <f t="shared" si="44"/>
        <v>5A</v>
      </c>
      <c r="I68" s="21" t="str">
        <f t="shared" si="45"/>
        <v>FF</v>
      </c>
      <c r="J68" s="21" t="str">
        <f t="shared" si="46"/>
        <v>36</v>
      </c>
      <c r="K68" s="21" t="str">
        <f t="shared" si="38"/>
        <v>03</v>
      </c>
      <c r="L68" s="32" t="str">
        <f t="shared" si="22"/>
        <v>03</v>
      </c>
      <c r="M68" s="32" t="str">
        <f t="shared" si="47"/>
        <v>02</v>
      </c>
      <c r="N68" s="32" t="str">
        <f t="shared" si="48"/>
        <v>05</v>
      </c>
      <c r="O68" s="32" t="str">
        <f t="shared" si="49"/>
        <v>01</v>
      </c>
      <c r="P68" s="21" t="str">
        <f t="shared" si="39"/>
        <v>EE</v>
      </c>
      <c r="R68" s="21" t="s">
        <v>735</v>
      </c>
      <c r="S68" s="21" t="str">
        <f t="shared" si="40"/>
        <v>A5 C3 3C 5A FF 36 03 03 02 05 01 EE</v>
      </c>
    </row>
    <row r="69" spans="4:19">
      <c r="D69" s="21">
        <v>6</v>
      </c>
      <c r="E69" s="21" t="str">
        <f t="shared" si="41"/>
        <v>A5</v>
      </c>
      <c r="F69" s="21" t="str">
        <f t="shared" si="42"/>
        <v>C3</v>
      </c>
      <c r="G69" s="21" t="str">
        <f t="shared" si="43"/>
        <v>3C</v>
      </c>
      <c r="H69" s="21" t="str">
        <f t="shared" si="44"/>
        <v>5A</v>
      </c>
      <c r="I69" s="21" t="str">
        <f t="shared" si="45"/>
        <v>FF</v>
      </c>
      <c r="J69" s="21" t="str">
        <f t="shared" si="46"/>
        <v>36</v>
      </c>
      <c r="K69" s="21" t="str">
        <f t="shared" si="38"/>
        <v>03</v>
      </c>
      <c r="L69" s="32" t="str">
        <f t="shared" si="22"/>
        <v>03</v>
      </c>
      <c r="M69" s="32" t="str">
        <f t="shared" si="47"/>
        <v>02</v>
      </c>
      <c r="N69" s="32" t="str">
        <f t="shared" si="48"/>
        <v>06</v>
      </c>
      <c r="O69" s="32" t="str">
        <f t="shared" si="49"/>
        <v>01</v>
      </c>
      <c r="P69" s="21" t="str">
        <f t="shared" si="39"/>
        <v>EE</v>
      </c>
      <c r="R69" s="21" t="s">
        <v>736</v>
      </c>
      <c r="S69" s="21" t="str">
        <f t="shared" si="40"/>
        <v>A5 C3 3C 5A FF 36 03 03 02 06 01 EE</v>
      </c>
    </row>
    <row r="70" spans="4:19">
      <c r="D70" s="21">
        <v>7</v>
      </c>
      <c r="E70" s="21" t="str">
        <f t="shared" si="41"/>
        <v>A5</v>
      </c>
      <c r="F70" s="21" t="str">
        <f t="shared" si="42"/>
        <v>C3</v>
      </c>
      <c r="G70" s="21" t="str">
        <f t="shared" si="43"/>
        <v>3C</v>
      </c>
      <c r="H70" s="21" t="str">
        <f t="shared" si="44"/>
        <v>5A</v>
      </c>
      <c r="I70" s="21" t="str">
        <f t="shared" si="45"/>
        <v>FF</v>
      </c>
      <c r="J70" s="21" t="str">
        <f t="shared" si="46"/>
        <v>36</v>
      </c>
      <c r="K70" s="21" t="str">
        <f t="shared" si="38"/>
        <v>03</v>
      </c>
      <c r="L70" s="32" t="str">
        <f t="shared" si="22"/>
        <v>03</v>
      </c>
      <c r="M70" s="32" t="str">
        <f t="shared" si="47"/>
        <v>02</v>
      </c>
      <c r="N70" s="32" t="str">
        <f t="shared" si="48"/>
        <v>07</v>
      </c>
      <c r="O70" s="32" t="str">
        <f t="shared" si="49"/>
        <v>01</v>
      </c>
      <c r="P70" s="21" t="str">
        <f t="shared" si="39"/>
        <v>EE</v>
      </c>
      <c r="R70" s="21" t="s">
        <v>737</v>
      </c>
      <c r="S70" s="21" t="str">
        <f t="shared" si="40"/>
        <v>A5 C3 3C 5A FF 36 03 03 02 07 01 EE</v>
      </c>
    </row>
    <row r="71" spans="4:19">
      <c r="D71" s="21">
        <v>8</v>
      </c>
      <c r="E71" s="21" t="str">
        <f t="shared" si="41"/>
        <v>A5</v>
      </c>
      <c r="F71" s="21" t="str">
        <f t="shared" si="42"/>
        <v>C3</v>
      </c>
      <c r="G71" s="21" t="str">
        <f t="shared" si="43"/>
        <v>3C</v>
      </c>
      <c r="H71" s="21" t="str">
        <f t="shared" si="44"/>
        <v>5A</v>
      </c>
      <c r="I71" s="21" t="str">
        <f t="shared" si="45"/>
        <v>FF</v>
      </c>
      <c r="J71" s="21" t="str">
        <f t="shared" si="46"/>
        <v>36</v>
      </c>
      <c r="K71" s="21" t="str">
        <f t="shared" si="38"/>
        <v>03</v>
      </c>
      <c r="L71" s="32" t="str">
        <f t="shared" si="22"/>
        <v>03</v>
      </c>
      <c r="M71" s="32" t="str">
        <f t="shared" si="47"/>
        <v>02</v>
      </c>
      <c r="N71" s="32" t="str">
        <f t="shared" si="48"/>
        <v>08</v>
      </c>
      <c r="O71" s="32" t="str">
        <f t="shared" si="49"/>
        <v>01</v>
      </c>
      <c r="P71" s="21" t="str">
        <f t="shared" si="39"/>
        <v>EE</v>
      </c>
      <c r="R71" s="21" t="s">
        <v>738</v>
      </c>
      <c r="S71" s="21" t="str">
        <f t="shared" si="40"/>
        <v>A5 C3 3C 5A FF 36 03 03 02 08 01 EE</v>
      </c>
    </row>
    <row r="72" spans="4:19">
      <c r="L72" s="32"/>
    </row>
    <row r="73" spans="4:19">
      <c r="D73" s="21">
        <v>1</v>
      </c>
      <c r="E73" s="21" t="str">
        <f>RIGHT($E$49,2)</f>
        <v>A5</v>
      </c>
      <c r="F73" s="21" t="str">
        <f>RIGHT($F$49,2)</f>
        <v>C3</v>
      </c>
      <c r="G73" s="21" t="str">
        <f>RIGHT($G$49,2)</f>
        <v>3C</v>
      </c>
      <c r="H73" s="21" t="str">
        <f>RIGHT($H$49,2)</f>
        <v>5A</v>
      </c>
      <c r="I73" s="21" t="str">
        <f>RIGHT($I$49,2)</f>
        <v>FF</v>
      </c>
      <c r="J73" s="21" t="str">
        <f>RIGHT($J$49,2)</f>
        <v>36</v>
      </c>
      <c r="K73" s="21" t="str">
        <f t="shared" ref="K73:K80" si="50">RIGHT($K$49,2)</f>
        <v>03</v>
      </c>
      <c r="L73" s="32" t="str">
        <f t="shared" si="22"/>
        <v>03</v>
      </c>
      <c r="M73" s="32" t="str">
        <f>DEC2HEX(2,2)</f>
        <v>02</v>
      </c>
      <c r="N73" s="32" t="str">
        <f>DEC2HEX(D73,2)</f>
        <v>01</v>
      </c>
      <c r="O73" s="32" t="str">
        <f>DEC2HEX(0,2)</f>
        <v>00</v>
      </c>
      <c r="P73" s="21" t="str">
        <f t="shared" ref="P73:P80" si="51">RIGHT($P$49,2)</f>
        <v>EE</v>
      </c>
      <c r="R73" s="21" t="s">
        <v>739</v>
      </c>
      <c r="S73" s="21" t="str">
        <f t="shared" ref="S73:S80" si="52">CONCATENATE(E73," ",F73," ",G73," ",H73," ",I73," ",J73," ",K73," ",L73," ",M73," ",N73," ",O73," ",P73,)</f>
        <v>A5 C3 3C 5A FF 36 03 03 02 01 00 EE</v>
      </c>
    </row>
    <row r="74" spans="4:19">
      <c r="D74" s="21">
        <v>2</v>
      </c>
      <c r="E74" s="21" t="str">
        <f t="shared" ref="E74:E80" si="53">RIGHT($E$49,2)</f>
        <v>A5</v>
      </c>
      <c r="F74" s="21" t="str">
        <f t="shared" ref="F74:F80" si="54">RIGHT($F$49,2)</f>
        <v>C3</v>
      </c>
      <c r="G74" s="21" t="str">
        <f t="shared" ref="G74:G80" si="55">RIGHT($G$49,2)</f>
        <v>3C</v>
      </c>
      <c r="H74" s="21" t="str">
        <f t="shared" ref="H74:H80" si="56">RIGHT($H$49,2)</f>
        <v>5A</v>
      </c>
      <c r="I74" s="21" t="str">
        <f t="shared" ref="I74:I80" si="57">RIGHT($I$49,2)</f>
        <v>FF</v>
      </c>
      <c r="J74" s="21" t="str">
        <f t="shared" ref="J74:J80" si="58">RIGHT($J$49,2)</f>
        <v>36</v>
      </c>
      <c r="K74" s="21" t="str">
        <f t="shared" si="50"/>
        <v>03</v>
      </c>
      <c r="L74" s="32" t="str">
        <f t="shared" si="22"/>
        <v>03</v>
      </c>
      <c r="M74" s="32" t="str">
        <f t="shared" ref="M74:M80" si="59">DEC2HEX(2,2)</f>
        <v>02</v>
      </c>
      <c r="N74" s="32" t="str">
        <f t="shared" ref="N74:N80" si="60">DEC2HEX(D74,2)</f>
        <v>02</v>
      </c>
      <c r="O74" s="32" t="str">
        <f t="shared" ref="O74:O80" si="61">DEC2HEX(0,2)</f>
        <v>00</v>
      </c>
      <c r="P74" s="21" t="str">
        <f t="shared" si="51"/>
        <v>EE</v>
      </c>
      <c r="R74" s="21" t="s">
        <v>740</v>
      </c>
      <c r="S74" s="21" t="str">
        <f t="shared" si="52"/>
        <v>A5 C3 3C 5A FF 36 03 03 02 02 00 EE</v>
      </c>
    </row>
    <row r="75" spans="4:19">
      <c r="D75" s="21">
        <v>3</v>
      </c>
      <c r="E75" s="21" t="str">
        <f t="shared" si="53"/>
        <v>A5</v>
      </c>
      <c r="F75" s="21" t="str">
        <f t="shared" si="54"/>
        <v>C3</v>
      </c>
      <c r="G75" s="21" t="str">
        <f t="shared" si="55"/>
        <v>3C</v>
      </c>
      <c r="H75" s="21" t="str">
        <f t="shared" si="56"/>
        <v>5A</v>
      </c>
      <c r="I75" s="21" t="str">
        <f t="shared" si="57"/>
        <v>FF</v>
      </c>
      <c r="J75" s="21" t="str">
        <f t="shared" si="58"/>
        <v>36</v>
      </c>
      <c r="K75" s="21" t="str">
        <f t="shared" si="50"/>
        <v>03</v>
      </c>
      <c r="L75" s="32" t="str">
        <f t="shared" si="22"/>
        <v>03</v>
      </c>
      <c r="M75" s="32" t="str">
        <f t="shared" si="59"/>
        <v>02</v>
      </c>
      <c r="N75" s="32" t="str">
        <f t="shared" si="60"/>
        <v>03</v>
      </c>
      <c r="O75" s="32" t="str">
        <f t="shared" si="61"/>
        <v>00</v>
      </c>
      <c r="P75" s="21" t="str">
        <f t="shared" si="51"/>
        <v>EE</v>
      </c>
      <c r="R75" s="21" t="s">
        <v>741</v>
      </c>
      <c r="S75" s="21" t="str">
        <f t="shared" si="52"/>
        <v>A5 C3 3C 5A FF 36 03 03 02 03 00 EE</v>
      </c>
    </row>
    <row r="76" spans="4:19">
      <c r="D76" s="21">
        <v>4</v>
      </c>
      <c r="E76" s="21" t="str">
        <f t="shared" si="53"/>
        <v>A5</v>
      </c>
      <c r="F76" s="21" t="str">
        <f t="shared" si="54"/>
        <v>C3</v>
      </c>
      <c r="G76" s="21" t="str">
        <f t="shared" si="55"/>
        <v>3C</v>
      </c>
      <c r="H76" s="21" t="str">
        <f t="shared" si="56"/>
        <v>5A</v>
      </c>
      <c r="I76" s="21" t="str">
        <f t="shared" si="57"/>
        <v>FF</v>
      </c>
      <c r="J76" s="21" t="str">
        <f t="shared" si="58"/>
        <v>36</v>
      </c>
      <c r="K76" s="21" t="str">
        <f t="shared" si="50"/>
        <v>03</v>
      </c>
      <c r="L76" s="32" t="str">
        <f t="shared" si="22"/>
        <v>03</v>
      </c>
      <c r="M76" s="32" t="str">
        <f t="shared" si="59"/>
        <v>02</v>
      </c>
      <c r="N76" s="32" t="str">
        <f t="shared" si="60"/>
        <v>04</v>
      </c>
      <c r="O76" s="32" t="str">
        <f t="shared" si="61"/>
        <v>00</v>
      </c>
      <c r="P76" s="21" t="str">
        <f t="shared" si="51"/>
        <v>EE</v>
      </c>
      <c r="R76" s="21" t="s">
        <v>742</v>
      </c>
      <c r="S76" s="21" t="str">
        <f t="shared" si="52"/>
        <v>A5 C3 3C 5A FF 36 03 03 02 04 00 EE</v>
      </c>
    </row>
    <row r="77" spans="4:19">
      <c r="D77" s="21">
        <v>5</v>
      </c>
      <c r="E77" s="21" t="str">
        <f t="shared" si="53"/>
        <v>A5</v>
      </c>
      <c r="F77" s="21" t="str">
        <f t="shared" si="54"/>
        <v>C3</v>
      </c>
      <c r="G77" s="21" t="str">
        <f t="shared" si="55"/>
        <v>3C</v>
      </c>
      <c r="H77" s="21" t="str">
        <f t="shared" si="56"/>
        <v>5A</v>
      </c>
      <c r="I77" s="21" t="str">
        <f t="shared" si="57"/>
        <v>FF</v>
      </c>
      <c r="J77" s="21" t="str">
        <f t="shared" si="58"/>
        <v>36</v>
      </c>
      <c r="K77" s="21" t="str">
        <f t="shared" si="50"/>
        <v>03</v>
      </c>
      <c r="L77" s="32" t="str">
        <f t="shared" si="22"/>
        <v>03</v>
      </c>
      <c r="M77" s="32" t="str">
        <f t="shared" si="59"/>
        <v>02</v>
      </c>
      <c r="N77" s="32" t="str">
        <f t="shared" si="60"/>
        <v>05</v>
      </c>
      <c r="O77" s="32" t="str">
        <f t="shared" si="61"/>
        <v>00</v>
      </c>
      <c r="P77" s="21" t="str">
        <f t="shared" si="51"/>
        <v>EE</v>
      </c>
      <c r="R77" s="21" t="s">
        <v>743</v>
      </c>
      <c r="S77" s="21" t="str">
        <f t="shared" si="52"/>
        <v>A5 C3 3C 5A FF 36 03 03 02 05 00 EE</v>
      </c>
    </row>
    <row r="78" spans="4:19">
      <c r="D78" s="21">
        <v>6</v>
      </c>
      <c r="E78" s="21" t="str">
        <f t="shared" si="53"/>
        <v>A5</v>
      </c>
      <c r="F78" s="21" t="str">
        <f t="shared" si="54"/>
        <v>C3</v>
      </c>
      <c r="G78" s="21" t="str">
        <f t="shared" si="55"/>
        <v>3C</v>
      </c>
      <c r="H78" s="21" t="str">
        <f t="shared" si="56"/>
        <v>5A</v>
      </c>
      <c r="I78" s="21" t="str">
        <f t="shared" si="57"/>
        <v>FF</v>
      </c>
      <c r="J78" s="21" t="str">
        <f t="shared" si="58"/>
        <v>36</v>
      </c>
      <c r="K78" s="21" t="str">
        <f t="shared" si="50"/>
        <v>03</v>
      </c>
      <c r="L78" s="32" t="str">
        <f t="shared" si="22"/>
        <v>03</v>
      </c>
      <c r="M78" s="32" t="str">
        <f t="shared" si="59"/>
        <v>02</v>
      </c>
      <c r="N78" s="32" t="str">
        <f t="shared" si="60"/>
        <v>06</v>
      </c>
      <c r="O78" s="32" t="str">
        <f t="shared" si="61"/>
        <v>00</v>
      </c>
      <c r="P78" s="21" t="str">
        <f t="shared" si="51"/>
        <v>EE</v>
      </c>
      <c r="R78" s="21" t="s">
        <v>744</v>
      </c>
      <c r="S78" s="21" t="str">
        <f t="shared" si="52"/>
        <v>A5 C3 3C 5A FF 36 03 03 02 06 00 EE</v>
      </c>
    </row>
    <row r="79" spans="4:19">
      <c r="D79" s="21">
        <v>7</v>
      </c>
      <c r="E79" s="21" t="str">
        <f t="shared" si="53"/>
        <v>A5</v>
      </c>
      <c r="F79" s="21" t="str">
        <f t="shared" si="54"/>
        <v>C3</v>
      </c>
      <c r="G79" s="21" t="str">
        <f t="shared" si="55"/>
        <v>3C</v>
      </c>
      <c r="H79" s="21" t="str">
        <f t="shared" si="56"/>
        <v>5A</v>
      </c>
      <c r="I79" s="21" t="str">
        <f t="shared" si="57"/>
        <v>FF</v>
      </c>
      <c r="J79" s="21" t="str">
        <f t="shared" si="58"/>
        <v>36</v>
      </c>
      <c r="K79" s="21" t="str">
        <f t="shared" si="50"/>
        <v>03</v>
      </c>
      <c r="L79" s="32" t="str">
        <f t="shared" si="22"/>
        <v>03</v>
      </c>
      <c r="M79" s="32" t="str">
        <f t="shared" si="59"/>
        <v>02</v>
      </c>
      <c r="N79" s="32" t="str">
        <f t="shared" si="60"/>
        <v>07</v>
      </c>
      <c r="O79" s="32" t="str">
        <f t="shared" si="61"/>
        <v>00</v>
      </c>
      <c r="P79" s="21" t="str">
        <f t="shared" si="51"/>
        <v>EE</v>
      </c>
      <c r="R79" s="21" t="s">
        <v>745</v>
      </c>
      <c r="S79" s="21" t="str">
        <f t="shared" si="52"/>
        <v>A5 C3 3C 5A FF 36 03 03 02 07 00 EE</v>
      </c>
    </row>
    <row r="80" spans="4:19">
      <c r="D80" s="21">
        <v>8</v>
      </c>
      <c r="E80" s="21" t="str">
        <f t="shared" si="53"/>
        <v>A5</v>
      </c>
      <c r="F80" s="21" t="str">
        <f t="shared" si="54"/>
        <v>C3</v>
      </c>
      <c r="G80" s="21" t="str">
        <f t="shared" si="55"/>
        <v>3C</v>
      </c>
      <c r="H80" s="21" t="str">
        <f t="shared" si="56"/>
        <v>5A</v>
      </c>
      <c r="I80" s="21" t="str">
        <f t="shared" si="57"/>
        <v>FF</v>
      </c>
      <c r="J80" s="21" t="str">
        <f t="shared" si="58"/>
        <v>36</v>
      </c>
      <c r="K80" s="21" t="str">
        <f t="shared" si="50"/>
        <v>03</v>
      </c>
      <c r="L80" s="32" t="str">
        <f t="shared" si="22"/>
        <v>03</v>
      </c>
      <c r="M80" s="32" t="str">
        <f t="shared" si="59"/>
        <v>02</v>
      </c>
      <c r="N80" s="32" t="str">
        <f t="shared" si="60"/>
        <v>08</v>
      </c>
      <c r="O80" s="32" t="str">
        <f t="shared" si="61"/>
        <v>00</v>
      </c>
      <c r="P80" s="21" t="str">
        <f t="shared" si="51"/>
        <v>EE</v>
      </c>
      <c r="R80" s="21" t="s">
        <v>746</v>
      </c>
      <c r="S80" s="21" t="str">
        <f t="shared" si="52"/>
        <v>A5 C3 3C 5A FF 36 03 03 02 08 00 EE</v>
      </c>
    </row>
    <row r="82" spans="3:19" ht="18">
      <c r="C82" s="17" t="s">
        <v>273</v>
      </c>
      <c r="F82" s="13"/>
      <c r="G82" s="13"/>
      <c r="H82" s="13"/>
      <c r="I82" s="13"/>
      <c r="J82" s="13"/>
      <c r="K82" s="13"/>
      <c r="L82" s="13"/>
      <c r="M82" s="13"/>
      <c r="N82" s="2"/>
      <c r="O82" s="2"/>
    </row>
    <row r="83" spans="3:19" ht="15">
      <c r="E83" s="11" t="s">
        <v>827</v>
      </c>
      <c r="F83" s="13"/>
      <c r="G83" s="13"/>
      <c r="H83" s="13"/>
      <c r="I83" s="13"/>
      <c r="J83" s="13"/>
      <c r="K83" s="13"/>
      <c r="L83" s="13"/>
      <c r="M83" s="13"/>
      <c r="N83" s="2"/>
      <c r="O83" s="2"/>
    </row>
    <row r="84" spans="3:19" ht="15">
      <c r="E84" s="7">
        <v>1</v>
      </c>
      <c r="F84" s="7">
        <v>2</v>
      </c>
      <c r="G84" s="7">
        <v>3</v>
      </c>
      <c r="H84" s="7">
        <v>4</v>
      </c>
      <c r="I84" s="7">
        <v>5</v>
      </c>
      <c r="J84" s="7">
        <v>6</v>
      </c>
      <c r="K84" s="7">
        <v>7</v>
      </c>
      <c r="L84" s="7">
        <v>8</v>
      </c>
      <c r="M84" s="7">
        <v>9</v>
      </c>
      <c r="N84" s="7">
        <v>10</v>
      </c>
      <c r="O84" s="7">
        <v>11</v>
      </c>
    </row>
    <row r="85" spans="3:19" s="31" customFormat="1" ht="45">
      <c r="E85" s="38" t="s">
        <v>260</v>
      </c>
      <c r="F85" s="38"/>
      <c r="G85" s="38"/>
      <c r="H85" s="38"/>
      <c r="I85" s="8" t="s">
        <v>7</v>
      </c>
      <c r="J85" s="8" t="s">
        <v>263</v>
      </c>
      <c r="K85" s="8" t="s">
        <v>275</v>
      </c>
      <c r="L85" s="8" t="s">
        <v>716</v>
      </c>
      <c r="M85" s="8" t="s">
        <v>284</v>
      </c>
      <c r="N85" s="8" t="s">
        <v>268</v>
      </c>
      <c r="O85" s="8" t="s">
        <v>271</v>
      </c>
    </row>
    <row r="86" spans="3:19" ht="59.45" customHeight="1">
      <c r="E86" s="10" t="s">
        <v>8</v>
      </c>
      <c r="F86" s="10" t="s">
        <v>1</v>
      </c>
      <c r="G86" s="10" t="s">
        <v>2</v>
      </c>
      <c r="H86" s="10" t="s">
        <v>0</v>
      </c>
      <c r="I86" s="10" t="s">
        <v>24</v>
      </c>
      <c r="J86" s="10" t="s">
        <v>27</v>
      </c>
      <c r="K86" s="10" t="s">
        <v>17</v>
      </c>
      <c r="L86" s="10" t="s">
        <v>14</v>
      </c>
      <c r="M86" s="10" t="s">
        <v>20</v>
      </c>
      <c r="N86" s="16" t="s">
        <v>747</v>
      </c>
      <c r="O86" s="10" t="s">
        <v>23</v>
      </c>
    </row>
    <row r="88" spans="3:19" ht="28.5">
      <c r="D88" s="21">
        <v>1</v>
      </c>
      <c r="E88" s="21" t="str">
        <f>RIGHT($E$86,2)</f>
        <v>A5</v>
      </c>
      <c r="F88" s="21" t="str">
        <f>RIGHT($F$86,2)</f>
        <v>C3</v>
      </c>
      <c r="G88" s="21" t="str">
        <f>RIGHT($G$86,2)</f>
        <v>3C</v>
      </c>
      <c r="H88" s="21" t="str">
        <f>RIGHT($H$86,2)</f>
        <v>5A</v>
      </c>
      <c r="I88" s="21" t="str">
        <f>RIGHT($I$86,2)</f>
        <v>FF</v>
      </c>
      <c r="J88" s="21" t="str">
        <f>RIGHT($J$86,2)</f>
        <v>63</v>
      </c>
      <c r="K88" s="21" t="str">
        <f>RIGHT($K$86,2)</f>
        <v>03</v>
      </c>
      <c r="L88" s="21" t="str">
        <f>RIGHT($L$86,2)</f>
        <v>02</v>
      </c>
      <c r="M88" s="32" t="str">
        <f>DEC2HEX(1,2)</f>
        <v>01</v>
      </c>
      <c r="N88" s="32" t="str">
        <f>DEC2HEX(D88,2)</f>
        <v>01</v>
      </c>
      <c r="O88" s="21" t="str">
        <f>RIGHT($O$86,2)</f>
        <v>EE</v>
      </c>
      <c r="R88" s="31" t="s">
        <v>595</v>
      </c>
      <c r="S88" s="21" t="str">
        <f>CONCATENATE(E88," ",F88," ",G88," ",H88," ",I88," ",J88," ",K88," ",L88," ",M88," ",N88," ",O88)</f>
        <v>A5 C3 3C 5A FF 63 03 02 01 01 EE</v>
      </c>
    </row>
    <row r="91" spans="3:19" ht="18">
      <c r="C91" s="12" t="s">
        <v>748</v>
      </c>
      <c r="F91" s="2"/>
      <c r="G91" s="2"/>
      <c r="H91" s="2"/>
      <c r="I91" s="2"/>
      <c r="J91" s="2"/>
      <c r="K91" s="2"/>
      <c r="L91" s="2"/>
      <c r="M91" s="2"/>
      <c r="N91" s="2"/>
      <c r="O91" s="2"/>
      <c r="P91" s="2"/>
      <c r="Q91" s="2"/>
    </row>
    <row r="92" spans="3:19" ht="15">
      <c r="E92" s="11" t="s">
        <v>828</v>
      </c>
      <c r="F92" s="2"/>
      <c r="G92" s="2"/>
      <c r="H92" s="2"/>
      <c r="I92" s="2"/>
      <c r="J92" s="2"/>
      <c r="K92" s="2"/>
      <c r="L92" s="2"/>
      <c r="M92" s="2"/>
      <c r="N92" s="2"/>
      <c r="O92" s="2"/>
      <c r="P92" s="2"/>
      <c r="Q92" s="2"/>
    </row>
    <row r="93" spans="3:19" ht="15">
      <c r="E93" s="7">
        <v>1</v>
      </c>
      <c r="F93" s="7">
        <v>2</v>
      </c>
      <c r="G93" s="7">
        <v>3</v>
      </c>
      <c r="H93" s="7">
        <v>4</v>
      </c>
      <c r="I93" s="7">
        <v>5</v>
      </c>
      <c r="J93" s="7">
        <v>6</v>
      </c>
      <c r="K93" s="7">
        <v>7</v>
      </c>
      <c r="L93" s="7">
        <v>8</v>
      </c>
      <c r="M93" s="7">
        <v>9</v>
      </c>
      <c r="N93" s="7">
        <v>10</v>
      </c>
      <c r="O93" s="7">
        <v>11</v>
      </c>
      <c r="P93" s="7">
        <v>12</v>
      </c>
      <c r="Q93" s="7">
        <v>13</v>
      </c>
    </row>
    <row r="94" spans="3:19" s="31" customFormat="1" ht="45">
      <c r="E94" s="38" t="s">
        <v>260</v>
      </c>
      <c r="F94" s="38"/>
      <c r="G94" s="38"/>
      <c r="H94" s="38"/>
      <c r="I94" s="8" t="s">
        <v>7</v>
      </c>
      <c r="J94" s="8" t="s">
        <v>263</v>
      </c>
      <c r="K94" s="8" t="s">
        <v>275</v>
      </c>
      <c r="L94" s="8" t="s">
        <v>716</v>
      </c>
      <c r="M94" s="8" t="s">
        <v>284</v>
      </c>
      <c r="N94" s="8" t="s">
        <v>268</v>
      </c>
      <c r="O94" s="8" t="s">
        <v>278</v>
      </c>
      <c r="P94" s="8" t="s">
        <v>279</v>
      </c>
      <c r="Q94" s="8" t="s">
        <v>271</v>
      </c>
    </row>
    <row r="95" spans="3:19" ht="60">
      <c r="E95" s="10" t="s">
        <v>8</v>
      </c>
      <c r="F95" s="10" t="s">
        <v>1</v>
      </c>
      <c r="G95" s="10" t="s">
        <v>2</v>
      </c>
      <c r="H95" s="10" t="s">
        <v>0</v>
      </c>
      <c r="I95" s="10" t="s">
        <v>24</v>
      </c>
      <c r="J95" s="10" t="s">
        <v>26</v>
      </c>
      <c r="K95" s="10" t="s">
        <v>25</v>
      </c>
      <c r="L95" s="10" t="s">
        <v>25</v>
      </c>
      <c r="M95" s="10" t="s">
        <v>20</v>
      </c>
      <c r="N95" s="16" t="s">
        <v>749</v>
      </c>
      <c r="O95" s="10" t="s">
        <v>12</v>
      </c>
      <c r="P95" s="10" t="s">
        <v>12</v>
      </c>
      <c r="Q95" s="10" t="s">
        <v>23</v>
      </c>
    </row>
    <row r="97" spans="2:19" ht="28.5">
      <c r="B97" s="21">
        <v>1</v>
      </c>
      <c r="C97" s="21">
        <v>5</v>
      </c>
      <c r="D97" s="35">
        <v>-600</v>
      </c>
      <c r="E97" s="21" t="str">
        <f>RIGHT($E$95,2)</f>
        <v>A5</v>
      </c>
      <c r="F97" s="21" t="str">
        <f>RIGHT($F$95,2)</f>
        <v>C3</v>
      </c>
      <c r="G97" s="21" t="str">
        <f>RIGHT($G$95,2)</f>
        <v>3C</v>
      </c>
      <c r="H97" s="21" t="str">
        <f>RIGHT($H$95,2)</f>
        <v>5A</v>
      </c>
      <c r="I97" s="21" t="str">
        <f>RIGHT($I$95,2)</f>
        <v>FF</v>
      </c>
      <c r="J97" s="21" t="str">
        <f>RIGHT($J$95,2)</f>
        <v>36</v>
      </c>
      <c r="K97" s="21" t="str">
        <f>RIGHT($K$95,2)</f>
        <v>04</v>
      </c>
      <c r="L97" s="21" t="str">
        <f>RIGHT($L$95,2)</f>
        <v>04</v>
      </c>
      <c r="M97" s="32" t="str">
        <f>DEC2HEX(B97,2)</f>
        <v>01</v>
      </c>
      <c r="N97" s="32" t="str">
        <f>DEC2HEX(C97,2)</f>
        <v>05</v>
      </c>
      <c r="O97" s="32" t="str">
        <f>RIGHT(DEC2HEX(D97,2),2)</f>
        <v>A8</v>
      </c>
      <c r="P97" s="32" t="str">
        <f>MID(DEC2HEX(D97,4),LEN(DEC2HEX(D97,4))-3,2)</f>
        <v>FD</v>
      </c>
      <c r="Q97" s="21" t="str">
        <f>RIGHT($Q$95,2)</f>
        <v>EE</v>
      </c>
      <c r="R97" s="31" t="s">
        <v>750</v>
      </c>
      <c r="S97" s="21" t="str">
        <f>CONCATENATE(E97," ",F97," ",G97," ",H97," ",I97," ",J97," ",K97," ",L97," ",M97," ",N97," ",O97," ",P97," ",Q97)</f>
        <v>A5 C3 3C 5A FF 36 04 04 01 05 A8 FD EE</v>
      </c>
    </row>
    <row r="98" spans="2:19" ht="28.5">
      <c r="B98" s="21">
        <v>2</v>
      </c>
      <c r="C98" s="21">
        <v>8</v>
      </c>
      <c r="D98" s="21">
        <v>120</v>
      </c>
      <c r="E98" s="21" t="str">
        <f>RIGHT($E$95,2)</f>
        <v>A5</v>
      </c>
      <c r="F98" s="21" t="str">
        <f>RIGHT($F$95,2)</f>
        <v>C3</v>
      </c>
      <c r="G98" s="21" t="str">
        <f>RIGHT($G$95,2)</f>
        <v>3C</v>
      </c>
      <c r="H98" s="21" t="str">
        <f>RIGHT($H$95,2)</f>
        <v>5A</v>
      </c>
      <c r="I98" s="21" t="str">
        <f>RIGHT($I$95,2)</f>
        <v>FF</v>
      </c>
      <c r="J98" s="21" t="str">
        <f>RIGHT($J$95,2)</f>
        <v>36</v>
      </c>
      <c r="K98" s="21" t="str">
        <f>RIGHT($K$95,2)</f>
        <v>04</v>
      </c>
      <c r="L98" s="21" t="str">
        <f>RIGHT($L$95,2)</f>
        <v>04</v>
      </c>
      <c r="M98" s="32" t="str">
        <f>DEC2HEX(B98,2)</f>
        <v>02</v>
      </c>
      <c r="N98" s="32" t="str">
        <f>DEC2HEX(C98,2)</f>
        <v>08</v>
      </c>
      <c r="O98" s="32" t="str">
        <f>RIGHT(DEC2HEX(D98,2),2)</f>
        <v>78</v>
      </c>
      <c r="P98" s="32" t="str">
        <f>MID(DEC2HEX(D98,4),LEN(DEC2HEX(D98,4))-3,2)</f>
        <v>00</v>
      </c>
      <c r="Q98" s="21" t="str">
        <f>RIGHT(Q95,2)</f>
        <v>EE</v>
      </c>
      <c r="R98" s="31" t="s">
        <v>751</v>
      </c>
      <c r="S98" s="21" t="str">
        <f>CONCATENATE(E98," ",F98," ",G98," ",H98," ",I98," ",J98," ",K98," ",L98," ",M98," ",N98," ",O98," ",P98," ",Q98)</f>
        <v>A5 C3 3C 5A FF 36 04 04 02 08 78 00 EE</v>
      </c>
    </row>
    <row r="101" spans="2:19" ht="18">
      <c r="C101" s="12" t="s">
        <v>752</v>
      </c>
      <c r="F101" s="2"/>
      <c r="G101" s="2"/>
      <c r="H101" s="2"/>
      <c r="I101" s="13"/>
      <c r="J101" s="13"/>
      <c r="K101" s="13"/>
      <c r="L101" s="13"/>
      <c r="M101" s="13"/>
      <c r="N101" s="2"/>
      <c r="O101" s="2"/>
    </row>
    <row r="102" spans="2:19" ht="15">
      <c r="E102" s="11" t="s">
        <v>828</v>
      </c>
      <c r="F102" s="2"/>
      <c r="G102" s="2"/>
      <c r="H102" s="2"/>
      <c r="I102" s="13"/>
      <c r="J102" s="13"/>
      <c r="K102" s="13"/>
      <c r="L102" s="13"/>
      <c r="M102" s="13"/>
      <c r="N102" s="2"/>
      <c r="O102" s="2"/>
    </row>
    <row r="103" spans="2:19" ht="15">
      <c r="E103" s="7">
        <v>1</v>
      </c>
      <c r="F103" s="7">
        <v>2</v>
      </c>
      <c r="G103" s="7">
        <v>3</v>
      </c>
      <c r="H103" s="7">
        <v>4</v>
      </c>
      <c r="I103" s="7">
        <v>5</v>
      </c>
      <c r="J103" s="7">
        <v>6</v>
      </c>
      <c r="K103" s="7">
        <v>7</v>
      </c>
      <c r="L103" s="7">
        <v>8</v>
      </c>
      <c r="M103" s="7">
        <v>9</v>
      </c>
      <c r="N103" s="7">
        <v>10</v>
      </c>
      <c r="O103" s="7">
        <v>11</v>
      </c>
    </row>
    <row r="104" spans="2:19" s="31" customFormat="1" ht="45">
      <c r="E104" s="38" t="s">
        <v>260</v>
      </c>
      <c r="F104" s="38"/>
      <c r="G104" s="38"/>
      <c r="H104" s="38"/>
      <c r="I104" s="8" t="s">
        <v>7</v>
      </c>
      <c r="J104" s="8" t="s">
        <v>263</v>
      </c>
      <c r="K104" s="8" t="s">
        <v>275</v>
      </c>
      <c r="L104" s="8" t="s">
        <v>716</v>
      </c>
      <c r="M104" s="8" t="s">
        <v>284</v>
      </c>
      <c r="N104" s="8" t="s">
        <v>268</v>
      </c>
      <c r="O104" s="8" t="s">
        <v>271</v>
      </c>
    </row>
    <row r="105" spans="2:19" ht="60">
      <c r="E105" s="10" t="s">
        <v>8</v>
      </c>
      <c r="F105" s="10" t="s">
        <v>1</v>
      </c>
      <c r="G105" s="10" t="s">
        <v>2</v>
      </c>
      <c r="H105" s="10" t="s">
        <v>0</v>
      </c>
      <c r="I105" s="10" t="s">
        <v>24</v>
      </c>
      <c r="J105" s="10" t="s">
        <v>27</v>
      </c>
      <c r="K105" s="10" t="s">
        <v>25</v>
      </c>
      <c r="L105" s="10" t="s">
        <v>14</v>
      </c>
      <c r="M105" s="10" t="s">
        <v>20</v>
      </c>
      <c r="N105" s="16" t="s">
        <v>753</v>
      </c>
      <c r="O105" s="10" t="s">
        <v>23</v>
      </c>
    </row>
    <row r="107" spans="2:19">
      <c r="B107" s="21">
        <v>1</v>
      </c>
      <c r="C107" s="21">
        <v>1</v>
      </c>
      <c r="E107" s="21" t="str">
        <f>RIGHT($E$105,2)</f>
        <v>A5</v>
      </c>
      <c r="F107" s="21" t="str">
        <f>RIGHT($F$105,2)</f>
        <v>C3</v>
      </c>
      <c r="G107" s="21" t="str">
        <f>RIGHT($G$105,2)</f>
        <v>3C</v>
      </c>
      <c r="H107" s="21" t="str">
        <f>RIGHT($H$105,2)</f>
        <v>5A</v>
      </c>
      <c r="I107" s="21" t="str">
        <f>RIGHT($I$105,2)</f>
        <v>FF</v>
      </c>
      <c r="J107" s="21" t="str">
        <f>RIGHT($J$105,2)</f>
        <v>63</v>
      </c>
      <c r="K107" s="21" t="str">
        <f>RIGHT($K$105,2)</f>
        <v>04</v>
      </c>
      <c r="L107" s="21" t="str">
        <f>RIGHT($L$105,2)</f>
        <v>02</v>
      </c>
      <c r="M107" s="32" t="str">
        <f>DEC2HEX(B107,2)</f>
        <v>01</v>
      </c>
      <c r="N107" s="32" t="str">
        <f>DEC2HEX(C107,2)</f>
        <v>01</v>
      </c>
      <c r="O107" s="21" t="str">
        <f>RIGHT($O$105,2)</f>
        <v>EE</v>
      </c>
      <c r="R107" s="31" t="s">
        <v>754</v>
      </c>
      <c r="S107" s="21" t="str">
        <f>CONCATENATE(E107," ",F107," ",G107," ",H107," ",I107," ",J107," ",K107," ",L107," ",M107," ",N107," ",O107)</f>
        <v>A5 C3 3C 5A FF 63 04 02 01 01 EE</v>
      </c>
    </row>
    <row r="110" spans="2:19" s="2" customFormat="1" ht="18">
      <c r="C110" s="12" t="s">
        <v>755</v>
      </c>
    </row>
    <row r="111" spans="2:19" s="2" customFormat="1" ht="15">
      <c r="E111" s="11" t="s">
        <v>829</v>
      </c>
    </row>
    <row r="112" spans="2:19" s="2" customFormat="1" ht="15">
      <c r="E112" s="7">
        <v>1</v>
      </c>
      <c r="F112" s="7">
        <v>2</v>
      </c>
      <c r="G112" s="7">
        <v>3</v>
      </c>
      <c r="H112" s="7">
        <v>4</v>
      </c>
      <c r="I112" s="7">
        <v>5</v>
      </c>
      <c r="J112" s="7">
        <v>6</v>
      </c>
      <c r="K112" s="7">
        <v>7</v>
      </c>
      <c r="L112" s="7">
        <v>8</v>
      </c>
      <c r="M112" s="7">
        <v>9</v>
      </c>
      <c r="N112" s="7">
        <v>10</v>
      </c>
      <c r="O112" s="7">
        <v>11</v>
      </c>
      <c r="P112" s="7">
        <v>12</v>
      </c>
      <c r="Q112" s="7">
        <v>13</v>
      </c>
    </row>
    <row r="113" spans="1:19" s="9" customFormat="1" ht="60">
      <c r="E113" s="38" t="s">
        <v>260</v>
      </c>
      <c r="F113" s="38"/>
      <c r="G113" s="38"/>
      <c r="H113" s="38"/>
      <c r="I113" s="8" t="s">
        <v>7</v>
      </c>
      <c r="J113" s="8" t="s">
        <v>263</v>
      </c>
      <c r="K113" s="8" t="s">
        <v>275</v>
      </c>
      <c r="L113" s="8" t="s">
        <v>716</v>
      </c>
      <c r="M113" s="8" t="s">
        <v>284</v>
      </c>
      <c r="N113" s="8" t="s">
        <v>268</v>
      </c>
      <c r="O113" s="8" t="s">
        <v>283</v>
      </c>
      <c r="P113" s="19" t="s">
        <v>285</v>
      </c>
      <c r="Q113" s="8" t="s">
        <v>271</v>
      </c>
    </row>
    <row r="114" spans="1:19" s="2" customFormat="1" ht="60">
      <c r="E114" s="10" t="s">
        <v>8</v>
      </c>
      <c r="F114" s="10" t="s">
        <v>1</v>
      </c>
      <c r="G114" s="10" t="s">
        <v>2</v>
      </c>
      <c r="H114" s="10" t="s">
        <v>0</v>
      </c>
      <c r="I114" s="10" t="s">
        <v>24</v>
      </c>
      <c r="J114" s="10" t="s">
        <v>26</v>
      </c>
      <c r="K114" s="10" t="s">
        <v>28</v>
      </c>
      <c r="L114" s="10" t="s">
        <v>25</v>
      </c>
      <c r="M114" s="10" t="s">
        <v>20</v>
      </c>
      <c r="N114" s="16" t="s">
        <v>749</v>
      </c>
      <c r="O114" s="10" t="s">
        <v>5</v>
      </c>
      <c r="P114" s="10" t="s">
        <v>12</v>
      </c>
      <c r="Q114" s="10" t="s">
        <v>23</v>
      </c>
    </row>
    <row r="116" spans="1:19" ht="28.5">
      <c r="A116" s="21">
        <v>2</v>
      </c>
      <c r="B116" s="21">
        <v>0</v>
      </c>
      <c r="C116" s="21">
        <v>0</v>
      </c>
      <c r="D116" s="21">
        <v>10</v>
      </c>
      <c r="E116" s="21" t="str">
        <f>RIGHT($E$114,2)</f>
        <v>A5</v>
      </c>
      <c r="F116" s="21" t="str">
        <f>RIGHT($F$114,2)</f>
        <v>C3</v>
      </c>
      <c r="G116" s="21" t="str">
        <f>RIGHT($G$114,2)</f>
        <v>3C</v>
      </c>
      <c r="H116" s="21" t="str">
        <f>RIGHT($H$114,2)</f>
        <v>5A</v>
      </c>
      <c r="I116" s="21" t="str">
        <f>RIGHT($I$114,2)</f>
        <v>FF</v>
      </c>
      <c r="J116" s="21" t="str">
        <f>RIGHT($J$114,2)</f>
        <v>36</v>
      </c>
      <c r="K116" s="21" t="str">
        <f>RIGHT($K$114,2)</f>
        <v>05</v>
      </c>
      <c r="L116" s="21" t="str">
        <f>RIGHT($L$114,2)</f>
        <v>04</v>
      </c>
      <c r="M116" s="32" t="str">
        <f>DEC2HEX(A116,2)</f>
        <v>02</v>
      </c>
      <c r="N116" s="32" t="str">
        <f>DEC2HEX(B116,2)</f>
        <v>00</v>
      </c>
      <c r="O116" s="32" t="str">
        <f>RIGHT(DEC2HEX(C116,4),2)</f>
        <v>00</v>
      </c>
      <c r="P116" s="32" t="str">
        <f>DEC2HEX(D116,2)</f>
        <v>0A</v>
      </c>
      <c r="Q116" s="21" t="str">
        <f>RIGHT($Q$95,2)</f>
        <v>EE</v>
      </c>
      <c r="R116" s="31" t="s">
        <v>756</v>
      </c>
      <c r="S116" s="21" t="str">
        <f>CONCATENATE(E116," ",F116," ",G116," ",H116," ",I116," ",J116," ",K116," ",L116," ",M116," ",N116," ",O116," ",P116," ",Q116)</f>
        <v>A5 C3 3C 5A FF 36 05 04 02 00 00 0A EE</v>
      </c>
    </row>
    <row r="117" spans="1:19" ht="28.5">
      <c r="A117" s="21">
        <v>2</v>
      </c>
      <c r="B117" s="21">
        <v>0</v>
      </c>
      <c r="C117" s="21">
        <v>1</v>
      </c>
      <c r="D117" s="21">
        <v>10</v>
      </c>
      <c r="E117" s="21" t="str">
        <f t="shared" ref="E117" si="62">RIGHT($E$114,2)</f>
        <v>A5</v>
      </c>
      <c r="F117" s="21" t="str">
        <f t="shared" ref="F117" si="63">RIGHT($F$114,2)</f>
        <v>C3</v>
      </c>
      <c r="G117" s="21" t="str">
        <f t="shared" ref="G117" si="64">RIGHT($G$114,2)</f>
        <v>3C</v>
      </c>
      <c r="H117" s="21" t="str">
        <f t="shared" ref="H117" si="65">RIGHT($H$114,2)</f>
        <v>5A</v>
      </c>
      <c r="I117" s="21" t="str">
        <f t="shared" ref="I117" si="66">RIGHT($I$114,2)</f>
        <v>FF</v>
      </c>
      <c r="J117" s="21" t="str">
        <f t="shared" ref="J117" si="67">RIGHT($J$114,2)</f>
        <v>36</v>
      </c>
      <c r="K117" s="21" t="str">
        <f t="shared" ref="K117" si="68">RIGHT($K$114,2)</f>
        <v>05</v>
      </c>
      <c r="L117" s="21" t="str">
        <f t="shared" ref="L117" si="69">RIGHT($L$114,2)</f>
        <v>04</v>
      </c>
      <c r="M117" s="32" t="str">
        <f t="shared" ref="M117" si="70">DEC2HEX(A117,2)</f>
        <v>02</v>
      </c>
      <c r="N117" s="32" t="str">
        <f t="shared" ref="N117" si="71">DEC2HEX(B117,2)</f>
        <v>00</v>
      </c>
      <c r="O117" s="32" t="str">
        <f t="shared" ref="O117" si="72">RIGHT(DEC2HEX(C117,4),2)</f>
        <v>01</v>
      </c>
      <c r="P117" s="32" t="str">
        <f t="shared" ref="P117" si="73">DEC2HEX(D117,2)</f>
        <v>0A</v>
      </c>
      <c r="Q117" s="21" t="str">
        <f t="shared" ref="Q117" si="74">RIGHT($Q$95,2)</f>
        <v>EE</v>
      </c>
      <c r="R117" s="31" t="s">
        <v>757</v>
      </c>
      <c r="S117" s="21" t="str">
        <f t="shared" ref="S117" si="75">CONCATENATE(E117," ",F117," ",G117," ",H117," ",I117," ",J117," ",K117," ",L117," ",M117," ",N117," ",O117," ",P117," ",Q117)</f>
        <v>A5 C3 3C 5A FF 36 05 04 02 00 01 0A EE</v>
      </c>
    </row>
    <row r="119" spans="1:19" ht="28.5">
      <c r="A119" s="21">
        <v>1</v>
      </c>
      <c r="B119" s="21">
        <v>1</v>
      </c>
      <c r="C119" s="21">
        <v>0</v>
      </c>
      <c r="D119" s="21">
        <v>10</v>
      </c>
      <c r="E119" s="21" t="str">
        <f>RIGHT($E$114,2)</f>
        <v>A5</v>
      </c>
      <c r="F119" s="21" t="str">
        <f>RIGHT($F$114,2)</f>
        <v>C3</v>
      </c>
      <c r="G119" s="21" t="str">
        <f>RIGHT($G$114,2)</f>
        <v>3C</v>
      </c>
      <c r="H119" s="21" t="str">
        <f>RIGHT($H$114,2)</f>
        <v>5A</v>
      </c>
      <c r="I119" s="21" t="str">
        <f>RIGHT($I$114,2)</f>
        <v>FF</v>
      </c>
      <c r="J119" s="21" t="str">
        <f>RIGHT($J$114,2)</f>
        <v>36</v>
      </c>
      <c r="K119" s="21" t="str">
        <f>RIGHT($K$114,2)</f>
        <v>05</v>
      </c>
      <c r="L119" s="21" t="str">
        <f>RIGHT($L$114,2)</f>
        <v>04</v>
      </c>
      <c r="M119" s="32" t="str">
        <f>DEC2HEX(A119,2)</f>
        <v>01</v>
      </c>
      <c r="N119" s="32" t="str">
        <f>DEC2HEX(B119,2)</f>
        <v>01</v>
      </c>
      <c r="O119" s="32" t="str">
        <f>RIGHT(DEC2HEX(C119,4),2)</f>
        <v>00</v>
      </c>
      <c r="P119" s="32" t="str">
        <f>DEC2HEX(D119,2)</f>
        <v>0A</v>
      </c>
      <c r="Q119" s="21" t="str">
        <f>RIGHT($Q$95,2)</f>
        <v>EE</v>
      </c>
      <c r="R119" s="31" t="s">
        <v>758</v>
      </c>
      <c r="S119" s="21" t="str">
        <f>CONCATENATE(E119," ",F119," ",G119," ",H119," ",I119," ",J119," ",K119," ",L119," ",M119," ",N119," ",O119," ",P119," ",Q119)</f>
        <v>A5 C3 3C 5A FF 36 05 04 01 01 00 0A EE</v>
      </c>
    </row>
    <row r="120" spans="1:19" ht="28.5">
      <c r="A120" s="21">
        <v>1</v>
      </c>
      <c r="B120" s="21">
        <v>2</v>
      </c>
      <c r="C120" s="21">
        <v>0</v>
      </c>
      <c r="D120" s="21">
        <v>10</v>
      </c>
      <c r="E120" s="21" t="str">
        <f t="shared" ref="E120:E122" si="76">RIGHT($E$114,2)</f>
        <v>A5</v>
      </c>
      <c r="F120" s="21" t="str">
        <f t="shared" ref="F120:F122" si="77">RIGHT($F$114,2)</f>
        <v>C3</v>
      </c>
      <c r="G120" s="21" t="str">
        <f t="shared" ref="G120:G122" si="78">RIGHT($G$114,2)</f>
        <v>3C</v>
      </c>
      <c r="H120" s="21" t="str">
        <f t="shared" ref="H120:H122" si="79">RIGHT($H$114,2)</f>
        <v>5A</v>
      </c>
      <c r="I120" s="21" t="str">
        <f t="shared" ref="I120:I122" si="80">RIGHT($I$114,2)</f>
        <v>FF</v>
      </c>
      <c r="J120" s="21" t="str">
        <f t="shared" ref="J120:J122" si="81">RIGHT($J$114,2)</f>
        <v>36</v>
      </c>
      <c r="K120" s="21" t="str">
        <f t="shared" ref="K120:K122" si="82">RIGHT($K$114,2)</f>
        <v>05</v>
      </c>
      <c r="L120" s="21" t="str">
        <f t="shared" ref="L120:L122" si="83">RIGHT($L$114,2)</f>
        <v>04</v>
      </c>
      <c r="M120" s="32" t="str">
        <f t="shared" ref="M120:M122" si="84">DEC2HEX(A120,2)</f>
        <v>01</v>
      </c>
      <c r="N120" s="32" t="str">
        <f t="shared" ref="N120:N122" si="85">DEC2HEX(B120,2)</f>
        <v>02</v>
      </c>
      <c r="O120" s="32" t="str">
        <f t="shared" ref="O120:O122" si="86">RIGHT(DEC2HEX(C120,4),2)</f>
        <v>00</v>
      </c>
      <c r="P120" s="32" t="str">
        <f t="shared" ref="P120:P122" si="87">DEC2HEX(D120,2)</f>
        <v>0A</v>
      </c>
      <c r="Q120" s="21" t="str">
        <f t="shared" ref="Q120:Q122" si="88">RIGHT($Q$95,2)</f>
        <v>EE</v>
      </c>
      <c r="R120" s="31" t="s">
        <v>759</v>
      </c>
      <c r="S120" s="21" t="str">
        <f t="shared" ref="S120:S122" si="89">CONCATENATE(E120," ",F120," ",G120," ",H120," ",I120," ",J120," ",K120," ",L120," ",M120," ",N120," ",O120," ",P120," ",Q120)</f>
        <v>A5 C3 3C 5A FF 36 05 04 01 02 00 0A EE</v>
      </c>
    </row>
    <row r="121" spans="1:19" ht="28.5">
      <c r="A121" s="21">
        <v>1</v>
      </c>
      <c r="B121" s="21">
        <v>3</v>
      </c>
      <c r="C121" s="21">
        <v>0</v>
      </c>
      <c r="D121" s="21">
        <v>10</v>
      </c>
      <c r="E121" s="21" t="str">
        <f t="shared" si="76"/>
        <v>A5</v>
      </c>
      <c r="F121" s="21" t="str">
        <f t="shared" si="77"/>
        <v>C3</v>
      </c>
      <c r="G121" s="21" t="str">
        <f t="shared" si="78"/>
        <v>3C</v>
      </c>
      <c r="H121" s="21" t="str">
        <f t="shared" si="79"/>
        <v>5A</v>
      </c>
      <c r="I121" s="21" t="str">
        <f t="shared" si="80"/>
        <v>FF</v>
      </c>
      <c r="J121" s="21" t="str">
        <f t="shared" si="81"/>
        <v>36</v>
      </c>
      <c r="K121" s="21" t="str">
        <f t="shared" si="82"/>
        <v>05</v>
      </c>
      <c r="L121" s="21" t="str">
        <f t="shared" si="83"/>
        <v>04</v>
      </c>
      <c r="M121" s="32" t="str">
        <f t="shared" si="84"/>
        <v>01</v>
      </c>
      <c r="N121" s="32" t="str">
        <f t="shared" si="85"/>
        <v>03</v>
      </c>
      <c r="O121" s="32" t="str">
        <f t="shared" si="86"/>
        <v>00</v>
      </c>
      <c r="P121" s="32" t="str">
        <f t="shared" si="87"/>
        <v>0A</v>
      </c>
      <c r="Q121" s="21" t="str">
        <f t="shared" si="88"/>
        <v>EE</v>
      </c>
      <c r="R121" s="31" t="s">
        <v>760</v>
      </c>
      <c r="S121" s="21" t="str">
        <f t="shared" si="89"/>
        <v>A5 C3 3C 5A FF 36 05 04 01 03 00 0A EE</v>
      </c>
    </row>
    <row r="122" spans="1:19" ht="28.5">
      <c r="A122" s="21">
        <v>1</v>
      </c>
      <c r="B122" s="21">
        <v>4</v>
      </c>
      <c r="C122" s="21">
        <v>0</v>
      </c>
      <c r="D122" s="21">
        <v>10</v>
      </c>
      <c r="E122" s="21" t="str">
        <f t="shared" si="76"/>
        <v>A5</v>
      </c>
      <c r="F122" s="21" t="str">
        <f t="shared" si="77"/>
        <v>C3</v>
      </c>
      <c r="G122" s="21" t="str">
        <f t="shared" si="78"/>
        <v>3C</v>
      </c>
      <c r="H122" s="21" t="str">
        <f t="shared" si="79"/>
        <v>5A</v>
      </c>
      <c r="I122" s="21" t="str">
        <f t="shared" si="80"/>
        <v>FF</v>
      </c>
      <c r="J122" s="21" t="str">
        <f t="shared" si="81"/>
        <v>36</v>
      </c>
      <c r="K122" s="21" t="str">
        <f t="shared" si="82"/>
        <v>05</v>
      </c>
      <c r="L122" s="21" t="str">
        <f t="shared" si="83"/>
        <v>04</v>
      </c>
      <c r="M122" s="32" t="str">
        <f t="shared" si="84"/>
        <v>01</v>
      </c>
      <c r="N122" s="32" t="str">
        <f t="shared" si="85"/>
        <v>04</v>
      </c>
      <c r="O122" s="32" t="str">
        <f t="shared" si="86"/>
        <v>00</v>
      </c>
      <c r="P122" s="32" t="str">
        <f t="shared" si="87"/>
        <v>0A</v>
      </c>
      <c r="Q122" s="21" t="str">
        <f t="shared" si="88"/>
        <v>EE</v>
      </c>
      <c r="R122" s="31" t="s">
        <v>761</v>
      </c>
      <c r="S122" s="21" t="str">
        <f t="shared" si="89"/>
        <v>A5 C3 3C 5A FF 36 05 04 01 04 00 0A EE</v>
      </c>
    </row>
    <row r="123" spans="1:19">
      <c r="M123" s="32"/>
      <c r="N123" s="32"/>
      <c r="O123" s="32"/>
      <c r="P123" s="32"/>
    </row>
    <row r="124" spans="1:19">
      <c r="M124" s="32"/>
      <c r="N124" s="32"/>
      <c r="O124" s="32"/>
      <c r="P124" s="32"/>
    </row>
    <row r="125" spans="1:19" ht="28.5">
      <c r="A125" s="21">
        <v>1</v>
      </c>
      <c r="B125" s="21">
        <v>1</v>
      </c>
      <c r="C125" s="21">
        <v>1</v>
      </c>
      <c r="D125" s="21">
        <v>10</v>
      </c>
      <c r="E125" s="21" t="str">
        <f>RIGHT($E$114,2)</f>
        <v>A5</v>
      </c>
      <c r="F125" s="21" t="str">
        <f>RIGHT($F$114,2)</f>
        <v>C3</v>
      </c>
      <c r="G125" s="21" t="str">
        <f>RIGHT($G$114,2)</f>
        <v>3C</v>
      </c>
      <c r="H125" s="21" t="str">
        <f>RIGHT($H$114,2)</f>
        <v>5A</v>
      </c>
      <c r="I125" s="21" t="str">
        <f>RIGHT($I$114,2)</f>
        <v>FF</v>
      </c>
      <c r="J125" s="21" t="str">
        <f>RIGHT($J$114,2)</f>
        <v>36</v>
      </c>
      <c r="K125" s="21" t="str">
        <f>RIGHT($K$114,2)</f>
        <v>05</v>
      </c>
      <c r="L125" s="21" t="str">
        <f>RIGHT($L$114,2)</f>
        <v>04</v>
      </c>
      <c r="M125" s="32" t="str">
        <f>DEC2HEX(A125,2)</f>
        <v>01</v>
      </c>
      <c r="N125" s="32" t="str">
        <f>DEC2HEX(B125,2)</f>
        <v>01</v>
      </c>
      <c r="O125" s="32" t="str">
        <f>RIGHT(DEC2HEX(C125,4),2)</f>
        <v>01</v>
      </c>
      <c r="P125" s="32" t="str">
        <f>DEC2HEX(D125,2)</f>
        <v>0A</v>
      </c>
      <c r="Q125" s="21" t="str">
        <f>RIGHT($Q$95,2)</f>
        <v>EE</v>
      </c>
      <c r="R125" s="31" t="s">
        <v>762</v>
      </c>
      <c r="S125" s="21" t="str">
        <f>CONCATENATE(E125," ",F125," ",G125," ",H125," ",I125," ",J125," ",K125," ",L125," ",M125," ",N125," ",O125," ",P125," ",Q125)</f>
        <v>A5 C3 3C 5A FF 36 05 04 01 01 01 0A EE</v>
      </c>
    </row>
    <row r="126" spans="1:19" ht="28.5">
      <c r="A126" s="21">
        <v>1</v>
      </c>
      <c r="B126" s="21">
        <v>2</v>
      </c>
      <c r="C126" s="21">
        <v>1</v>
      </c>
      <c r="D126" s="21">
        <v>10</v>
      </c>
      <c r="E126" s="21" t="str">
        <f t="shared" ref="E126:E128" si="90">RIGHT($E$114,2)</f>
        <v>A5</v>
      </c>
      <c r="F126" s="21" t="str">
        <f t="shared" ref="F126:F128" si="91">RIGHT($F$114,2)</f>
        <v>C3</v>
      </c>
      <c r="G126" s="21" t="str">
        <f t="shared" ref="G126:G128" si="92">RIGHT($G$114,2)</f>
        <v>3C</v>
      </c>
      <c r="H126" s="21" t="str">
        <f t="shared" ref="H126:H128" si="93">RIGHT($H$114,2)</f>
        <v>5A</v>
      </c>
      <c r="I126" s="21" t="str">
        <f t="shared" ref="I126:I128" si="94">RIGHT($I$114,2)</f>
        <v>FF</v>
      </c>
      <c r="J126" s="21" t="str">
        <f t="shared" ref="J126:J128" si="95">RIGHT($J$114,2)</f>
        <v>36</v>
      </c>
      <c r="K126" s="21" t="str">
        <f t="shared" ref="K126:K128" si="96">RIGHT($K$114,2)</f>
        <v>05</v>
      </c>
      <c r="L126" s="21" t="str">
        <f t="shared" ref="L126:L128" si="97">RIGHT($L$114,2)</f>
        <v>04</v>
      </c>
      <c r="M126" s="32" t="str">
        <f t="shared" ref="M126:M128" si="98">DEC2HEX(A126,2)</f>
        <v>01</v>
      </c>
      <c r="N126" s="32" t="str">
        <f t="shared" ref="N126:N128" si="99">DEC2HEX(B126,2)</f>
        <v>02</v>
      </c>
      <c r="O126" s="32" t="str">
        <f t="shared" ref="O126:O128" si="100">RIGHT(DEC2HEX(C126,4),2)</f>
        <v>01</v>
      </c>
      <c r="P126" s="32" t="str">
        <f t="shared" ref="P126:P128" si="101">DEC2HEX(D126,2)</f>
        <v>0A</v>
      </c>
      <c r="Q126" s="21" t="str">
        <f t="shared" ref="Q126:Q128" si="102">RIGHT($Q$95,2)</f>
        <v>EE</v>
      </c>
      <c r="R126" s="31" t="s">
        <v>765</v>
      </c>
      <c r="S126" s="21" t="str">
        <f t="shared" ref="S126:S128" si="103">CONCATENATE(E126," ",F126," ",G126," ",H126," ",I126," ",J126," ",K126," ",L126," ",M126," ",N126," ",O126," ",P126," ",Q126)</f>
        <v>A5 C3 3C 5A FF 36 05 04 01 02 01 0A EE</v>
      </c>
    </row>
    <row r="127" spans="1:19" ht="28.5">
      <c r="A127" s="21">
        <v>1</v>
      </c>
      <c r="B127" s="21">
        <v>3</v>
      </c>
      <c r="C127" s="21">
        <v>1</v>
      </c>
      <c r="D127" s="21">
        <v>10</v>
      </c>
      <c r="E127" s="21" t="str">
        <f t="shared" si="90"/>
        <v>A5</v>
      </c>
      <c r="F127" s="21" t="str">
        <f t="shared" si="91"/>
        <v>C3</v>
      </c>
      <c r="G127" s="21" t="str">
        <f t="shared" si="92"/>
        <v>3C</v>
      </c>
      <c r="H127" s="21" t="str">
        <f t="shared" si="93"/>
        <v>5A</v>
      </c>
      <c r="I127" s="21" t="str">
        <f t="shared" si="94"/>
        <v>FF</v>
      </c>
      <c r="J127" s="21" t="str">
        <f t="shared" si="95"/>
        <v>36</v>
      </c>
      <c r="K127" s="21" t="str">
        <f t="shared" si="96"/>
        <v>05</v>
      </c>
      <c r="L127" s="21" t="str">
        <f t="shared" si="97"/>
        <v>04</v>
      </c>
      <c r="M127" s="32" t="str">
        <f t="shared" si="98"/>
        <v>01</v>
      </c>
      <c r="N127" s="32" t="str">
        <f t="shared" si="99"/>
        <v>03</v>
      </c>
      <c r="O127" s="32" t="str">
        <f t="shared" si="100"/>
        <v>01</v>
      </c>
      <c r="P127" s="32" t="str">
        <f t="shared" si="101"/>
        <v>0A</v>
      </c>
      <c r="Q127" s="21" t="str">
        <f t="shared" si="102"/>
        <v>EE</v>
      </c>
      <c r="R127" s="31" t="s">
        <v>764</v>
      </c>
      <c r="S127" s="21" t="str">
        <f t="shared" si="103"/>
        <v>A5 C3 3C 5A FF 36 05 04 01 03 01 0A EE</v>
      </c>
    </row>
    <row r="128" spans="1:19" ht="28.5">
      <c r="A128" s="21">
        <v>1</v>
      </c>
      <c r="B128" s="21">
        <v>4</v>
      </c>
      <c r="C128" s="21">
        <v>1</v>
      </c>
      <c r="D128" s="21">
        <v>10</v>
      </c>
      <c r="E128" s="21" t="str">
        <f t="shared" si="90"/>
        <v>A5</v>
      </c>
      <c r="F128" s="21" t="str">
        <f t="shared" si="91"/>
        <v>C3</v>
      </c>
      <c r="G128" s="21" t="str">
        <f t="shared" si="92"/>
        <v>3C</v>
      </c>
      <c r="H128" s="21" t="str">
        <f t="shared" si="93"/>
        <v>5A</v>
      </c>
      <c r="I128" s="21" t="str">
        <f t="shared" si="94"/>
        <v>FF</v>
      </c>
      <c r="J128" s="21" t="str">
        <f t="shared" si="95"/>
        <v>36</v>
      </c>
      <c r="K128" s="21" t="str">
        <f t="shared" si="96"/>
        <v>05</v>
      </c>
      <c r="L128" s="21" t="str">
        <f t="shared" si="97"/>
        <v>04</v>
      </c>
      <c r="M128" s="32" t="str">
        <f t="shared" si="98"/>
        <v>01</v>
      </c>
      <c r="N128" s="32" t="str">
        <f t="shared" si="99"/>
        <v>04</v>
      </c>
      <c r="O128" s="32" t="str">
        <f t="shared" si="100"/>
        <v>01</v>
      </c>
      <c r="P128" s="32" t="str">
        <f t="shared" si="101"/>
        <v>0A</v>
      </c>
      <c r="Q128" s="21" t="str">
        <f t="shared" si="102"/>
        <v>EE</v>
      </c>
      <c r="R128" s="31" t="s">
        <v>763</v>
      </c>
      <c r="S128" s="21" t="str">
        <f t="shared" si="103"/>
        <v>A5 C3 3C 5A FF 36 05 04 01 04 01 0A EE</v>
      </c>
    </row>
    <row r="130" spans="1:19" ht="28.5">
      <c r="A130" s="21">
        <v>2</v>
      </c>
      <c r="B130" s="21">
        <v>1</v>
      </c>
      <c r="C130" s="21">
        <v>0</v>
      </c>
      <c r="D130" s="21">
        <v>10</v>
      </c>
      <c r="E130" s="21" t="str">
        <f>RIGHT($E$114,2)</f>
        <v>A5</v>
      </c>
      <c r="F130" s="21" t="str">
        <f>RIGHT($F$114,2)</f>
        <v>C3</v>
      </c>
      <c r="G130" s="21" t="str">
        <f>RIGHT($G$114,2)</f>
        <v>3C</v>
      </c>
      <c r="H130" s="21" t="str">
        <f>RIGHT($H$114,2)</f>
        <v>5A</v>
      </c>
      <c r="I130" s="21" t="str">
        <f>RIGHT($I$114,2)</f>
        <v>FF</v>
      </c>
      <c r="J130" s="21" t="str">
        <f>RIGHT($J$114,2)</f>
        <v>36</v>
      </c>
      <c r="K130" s="21" t="str">
        <f>RIGHT($K$114,2)</f>
        <v>05</v>
      </c>
      <c r="L130" s="21" t="str">
        <f>RIGHT($L$114,2)</f>
        <v>04</v>
      </c>
      <c r="M130" s="32" t="str">
        <f>DEC2HEX(A130,2)</f>
        <v>02</v>
      </c>
      <c r="N130" s="32" t="str">
        <f>DEC2HEX(B130,2)</f>
        <v>01</v>
      </c>
      <c r="O130" s="32" t="str">
        <f>RIGHT(DEC2HEX(C130,4),2)</f>
        <v>00</v>
      </c>
      <c r="P130" s="32" t="str">
        <f>DEC2HEX(D130,2)</f>
        <v>0A</v>
      </c>
      <c r="Q130" s="21" t="str">
        <f>RIGHT($Q$95,2)</f>
        <v>EE</v>
      </c>
      <c r="R130" s="31" t="s">
        <v>766</v>
      </c>
      <c r="S130" s="21" t="str">
        <f>CONCATENATE(E130," ",F130," ",G130," ",H130," ",I130," ",J130," ",K130," ",L130," ",M130," ",N130," ",O130," ",P130," ",Q130)</f>
        <v>A5 C3 3C 5A FF 36 05 04 02 01 00 0A EE</v>
      </c>
    </row>
    <row r="131" spans="1:19" ht="28.5">
      <c r="A131" s="21">
        <v>2</v>
      </c>
      <c r="B131" s="21">
        <v>2</v>
      </c>
      <c r="C131" s="21">
        <v>0</v>
      </c>
      <c r="D131" s="21">
        <v>10</v>
      </c>
      <c r="E131" s="21" t="str">
        <f t="shared" ref="E131:E137" si="104">RIGHT($E$114,2)</f>
        <v>A5</v>
      </c>
      <c r="F131" s="21" t="str">
        <f t="shared" ref="F131:F137" si="105">RIGHT($F$114,2)</f>
        <v>C3</v>
      </c>
      <c r="G131" s="21" t="str">
        <f t="shared" ref="G131:G137" si="106">RIGHT($G$114,2)</f>
        <v>3C</v>
      </c>
      <c r="H131" s="21" t="str">
        <f t="shared" ref="H131:H137" si="107">RIGHT($H$114,2)</f>
        <v>5A</v>
      </c>
      <c r="I131" s="21" t="str">
        <f t="shared" ref="I131:I137" si="108">RIGHT($I$114,2)</f>
        <v>FF</v>
      </c>
      <c r="J131" s="21" t="str">
        <f t="shared" ref="J131:J137" si="109">RIGHT($J$114,2)</f>
        <v>36</v>
      </c>
      <c r="K131" s="21" t="str">
        <f t="shared" ref="K131:K137" si="110">RIGHT($K$114,2)</f>
        <v>05</v>
      </c>
      <c r="L131" s="21" t="str">
        <f t="shared" ref="L131:L137" si="111">RIGHT($L$114,2)</f>
        <v>04</v>
      </c>
      <c r="M131" s="32" t="str">
        <f t="shared" ref="M131:M137" si="112">DEC2HEX(A131,2)</f>
        <v>02</v>
      </c>
      <c r="N131" s="32" t="str">
        <f t="shared" ref="N131:N137" si="113">DEC2HEX(B131,2)</f>
        <v>02</v>
      </c>
      <c r="O131" s="32" t="str">
        <f t="shared" ref="O131:O137" si="114">RIGHT(DEC2HEX(C131,4),2)</f>
        <v>00</v>
      </c>
      <c r="P131" s="32" t="str">
        <f t="shared" ref="P131:P137" si="115">DEC2HEX(D131,2)</f>
        <v>0A</v>
      </c>
      <c r="Q131" s="21" t="str">
        <f t="shared" ref="Q131:Q137" si="116">RIGHT($Q$95,2)</f>
        <v>EE</v>
      </c>
      <c r="R131" s="31" t="s">
        <v>768</v>
      </c>
      <c r="S131" s="21" t="str">
        <f t="shared" ref="S131:S137" si="117">CONCATENATE(E131," ",F131," ",G131," ",H131," ",I131," ",J131," ",K131," ",L131," ",M131," ",N131," ",O131," ",P131," ",Q131)</f>
        <v>A5 C3 3C 5A FF 36 05 04 02 02 00 0A EE</v>
      </c>
    </row>
    <row r="132" spans="1:19" ht="28.5">
      <c r="A132" s="21">
        <v>2</v>
      </c>
      <c r="B132" s="21">
        <v>3</v>
      </c>
      <c r="C132" s="21">
        <v>0</v>
      </c>
      <c r="D132" s="21">
        <v>10</v>
      </c>
      <c r="E132" s="21" t="str">
        <f t="shared" si="104"/>
        <v>A5</v>
      </c>
      <c r="F132" s="21" t="str">
        <f t="shared" si="105"/>
        <v>C3</v>
      </c>
      <c r="G132" s="21" t="str">
        <f t="shared" si="106"/>
        <v>3C</v>
      </c>
      <c r="H132" s="21" t="str">
        <f t="shared" si="107"/>
        <v>5A</v>
      </c>
      <c r="I132" s="21" t="str">
        <f t="shared" si="108"/>
        <v>FF</v>
      </c>
      <c r="J132" s="21" t="str">
        <f t="shared" si="109"/>
        <v>36</v>
      </c>
      <c r="K132" s="21" t="str">
        <f t="shared" si="110"/>
        <v>05</v>
      </c>
      <c r="L132" s="21" t="str">
        <f t="shared" si="111"/>
        <v>04</v>
      </c>
      <c r="M132" s="32" t="str">
        <f t="shared" si="112"/>
        <v>02</v>
      </c>
      <c r="N132" s="32" t="str">
        <f t="shared" si="113"/>
        <v>03</v>
      </c>
      <c r="O132" s="32" t="str">
        <f t="shared" si="114"/>
        <v>00</v>
      </c>
      <c r="P132" s="32" t="str">
        <f t="shared" si="115"/>
        <v>0A</v>
      </c>
      <c r="Q132" s="21" t="str">
        <f t="shared" si="116"/>
        <v>EE</v>
      </c>
      <c r="R132" s="31" t="s">
        <v>769</v>
      </c>
      <c r="S132" s="21" t="str">
        <f t="shared" si="117"/>
        <v>A5 C3 3C 5A FF 36 05 04 02 03 00 0A EE</v>
      </c>
    </row>
    <row r="133" spans="1:19" ht="28.5">
      <c r="A133" s="21">
        <v>2</v>
      </c>
      <c r="B133" s="21">
        <v>4</v>
      </c>
      <c r="C133" s="21">
        <v>0</v>
      </c>
      <c r="D133" s="21">
        <v>10</v>
      </c>
      <c r="E133" s="21" t="str">
        <f t="shared" si="104"/>
        <v>A5</v>
      </c>
      <c r="F133" s="21" t="str">
        <f t="shared" si="105"/>
        <v>C3</v>
      </c>
      <c r="G133" s="21" t="str">
        <f t="shared" si="106"/>
        <v>3C</v>
      </c>
      <c r="H133" s="21" t="str">
        <f t="shared" si="107"/>
        <v>5A</v>
      </c>
      <c r="I133" s="21" t="str">
        <f t="shared" si="108"/>
        <v>FF</v>
      </c>
      <c r="J133" s="21" t="str">
        <f t="shared" si="109"/>
        <v>36</v>
      </c>
      <c r="K133" s="21" t="str">
        <f t="shared" si="110"/>
        <v>05</v>
      </c>
      <c r="L133" s="21" t="str">
        <f t="shared" si="111"/>
        <v>04</v>
      </c>
      <c r="M133" s="32" t="str">
        <f t="shared" si="112"/>
        <v>02</v>
      </c>
      <c r="N133" s="32" t="str">
        <f t="shared" si="113"/>
        <v>04</v>
      </c>
      <c r="O133" s="32" t="str">
        <f t="shared" si="114"/>
        <v>00</v>
      </c>
      <c r="P133" s="32" t="str">
        <f t="shared" si="115"/>
        <v>0A</v>
      </c>
      <c r="Q133" s="21" t="str">
        <f t="shared" si="116"/>
        <v>EE</v>
      </c>
      <c r="R133" s="31" t="s">
        <v>770</v>
      </c>
      <c r="S133" s="21" t="str">
        <f t="shared" si="117"/>
        <v>A5 C3 3C 5A FF 36 05 04 02 04 00 0A EE</v>
      </c>
    </row>
    <row r="134" spans="1:19" ht="28.5">
      <c r="A134" s="21">
        <v>2</v>
      </c>
      <c r="B134" s="21">
        <v>5</v>
      </c>
      <c r="C134" s="21">
        <v>0</v>
      </c>
      <c r="D134" s="21">
        <v>10</v>
      </c>
      <c r="E134" s="21" t="str">
        <f t="shared" si="104"/>
        <v>A5</v>
      </c>
      <c r="F134" s="21" t="str">
        <f t="shared" si="105"/>
        <v>C3</v>
      </c>
      <c r="G134" s="21" t="str">
        <f t="shared" si="106"/>
        <v>3C</v>
      </c>
      <c r="H134" s="21" t="str">
        <f t="shared" si="107"/>
        <v>5A</v>
      </c>
      <c r="I134" s="21" t="str">
        <f t="shared" si="108"/>
        <v>FF</v>
      </c>
      <c r="J134" s="21" t="str">
        <f t="shared" si="109"/>
        <v>36</v>
      </c>
      <c r="K134" s="21" t="str">
        <f t="shared" si="110"/>
        <v>05</v>
      </c>
      <c r="L134" s="21" t="str">
        <f t="shared" si="111"/>
        <v>04</v>
      </c>
      <c r="M134" s="32" t="str">
        <f t="shared" si="112"/>
        <v>02</v>
      </c>
      <c r="N134" s="32" t="str">
        <f t="shared" si="113"/>
        <v>05</v>
      </c>
      <c r="O134" s="32" t="str">
        <f t="shared" si="114"/>
        <v>00</v>
      </c>
      <c r="P134" s="32" t="str">
        <f t="shared" si="115"/>
        <v>0A</v>
      </c>
      <c r="Q134" s="21" t="str">
        <f t="shared" si="116"/>
        <v>EE</v>
      </c>
      <c r="R134" s="31" t="s">
        <v>771</v>
      </c>
      <c r="S134" s="21" t="str">
        <f t="shared" si="117"/>
        <v>A5 C3 3C 5A FF 36 05 04 02 05 00 0A EE</v>
      </c>
    </row>
    <row r="135" spans="1:19" ht="28.5">
      <c r="A135" s="21">
        <v>2</v>
      </c>
      <c r="B135" s="21">
        <v>6</v>
      </c>
      <c r="C135" s="21">
        <v>0</v>
      </c>
      <c r="D135" s="21">
        <v>10</v>
      </c>
      <c r="E135" s="21" t="str">
        <f t="shared" si="104"/>
        <v>A5</v>
      </c>
      <c r="F135" s="21" t="str">
        <f t="shared" si="105"/>
        <v>C3</v>
      </c>
      <c r="G135" s="21" t="str">
        <f t="shared" si="106"/>
        <v>3C</v>
      </c>
      <c r="H135" s="21" t="str">
        <f t="shared" si="107"/>
        <v>5A</v>
      </c>
      <c r="I135" s="21" t="str">
        <f t="shared" si="108"/>
        <v>FF</v>
      </c>
      <c r="J135" s="21" t="str">
        <f t="shared" si="109"/>
        <v>36</v>
      </c>
      <c r="K135" s="21" t="str">
        <f t="shared" si="110"/>
        <v>05</v>
      </c>
      <c r="L135" s="21" t="str">
        <f t="shared" si="111"/>
        <v>04</v>
      </c>
      <c r="M135" s="32" t="str">
        <f t="shared" si="112"/>
        <v>02</v>
      </c>
      <c r="N135" s="32" t="str">
        <f t="shared" si="113"/>
        <v>06</v>
      </c>
      <c r="O135" s="32" t="str">
        <f t="shared" si="114"/>
        <v>00</v>
      </c>
      <c r="P135" s="32" t="str">
        <f t="shared" si="115"/>
        <v>0A</v>
      </c>
      <c r="Q135" s="21" t="str">
        <f t="shared" si="116"/>
        <v>EE</v>
      </c>
      <c r="R135" s="31" t="s">
        <v>772</v>
      </c>
      <c r="S135" s="21" t="str">
        <f t="shared" si="117"/>
        <v>A5 C3 3C 5A FF 36 05 04 02 06 00 0A EE</v>
      </c>
    </row>
    <row r="136" spans="1:19" ht="28.5">
      <c r="A136" s="21">
        <v>2</v>
      </c>
      <c r="B136" s="21">
        <v>7</v>
      </c>
      <c r="C136" s="21">
        <v>0</v>
      </c>
      <c r="D136" s="21">
        <v>10</v>
      </c>
      <c r="E136" s="21" t="str">
        <f t="shared" si="104"/>
        <v>A5</v>
      </c>
      <c r="F136" s="21" t="str">
        <f t="shared" si="105"/>
        <v>C3</v>
      </c>
      <c r="G136" s="21" t="str">
        <f t="shared" si="106"/>
        <v>3C</v>
      </c>
      <c r="H136" s="21" t="str">
        <f t="shared" si="107"/>
        <v>5A</v>
      </c>
      <c r="I136" s="21" t="str">
        <f t="shared" si="108"/>
        <v>FF</v>
      </c>
      <c r="J136" s="21" t="str">
        <f t="shared" si="109"/>
        <v>36</v>
      </c>
      <c r="K136" s="21" t="str">
        <f t="shared" si="110"/>
        <v>05</v>
      </c>
      <c r="L136" s="21" t="str">
        <f t="shared" si="111"/>
        <v>04</v>
      </c>
      <c r="M136" s="32" t="str">
        <f t="shared" si="112"/>
        <v>02</v>
      </c>
      <c r="N136" s="32" t="str">
        <f t="shared" si="113"/>
        <v>07</v>
      </c>
      <c r="O136" s="32" t="str">
        <f t="shared" si="114"/>
        <v>00</v>
      </c>
      <c r="P136" s="32" t="str">
        <f t="shared" si="115"/>
        <v>0A</v>
      </c>
      <c r="Q136" s="21" t="str">
        <f t="shared" si="116"/>
        <v>EE</v>
      </c>
      <c r="R136" s="31" t="s">
        <v>773</v>
      </c>
      <c r="S136" s="21" t="str">
        <f t="shared" si="117"/>
        <v>A5 C3 3C 5A FF 36 05 04 02 07 00 0A EE</v>
      </c>
    </row>
    <row r="137" spans="1:19" ht="28.5">
      <c r="A137" s="21">
        <v>2</v>
      </c>
      <c r="B137" s="21">
        <v>8</v>
      </c>
      <c r="C137" s="21">
        <v>0</v>
      </c>
      <c r="D137" s="21">
        <v>10</v>
      </c>
      <c r="E137" s="21" t="str">
        <f t="shared" si="104"/>
        <v>A5</v>
      </c>
      <c r="F137" s="21" t="str">
        <f t="shared" si="105"/>
        <v>C3</v>
      </c>
      <c r="G137" s="21" t="str">
        <f t="shared" si="106"/>
        <v>3C</v>
      </c>
      <c r="H137" s="21" t="str">
        <f t="shared" si="107"/>
        <v>5A</v>
      </c>
      <c r="I137" s="21" t="str">
        <f t="shared" si="108"/>
        <v>FF</v>
      </c>
      <c r="J137" s="21" t="str">
        <f t="shared" si="109"/>
        <v>36</v>
      </c>
      <c r="K137" s="21" t="str">
        <f t="shared" si="110"/>
        <v>05</v>
      </c>
      <c r="L137" s="21" t="str">
        <f t="shared" si="111"/>
        <v>04</v>
      </c>
      <c r="M137" s="32" t="str">
        <f t="shared" si="112"/>
        <v>02</v>
      </c>
      <c r="N137" s="32" t="str">
        <f t="shared" si="113"/>
        <v>08</v>
      </c>
      <c r="O137" s="32" t="str">
        <f t="shared" si="114"/>
        <v>00</v>
      </c>
      <c r="P137" s="32" t="str">
        <f t="shared" si="115"/>
        <v>0A</v>
      </c>
      <c r="Q137" s="21" t="str">
        <f t="shared" si="116"/>
        <v>EE</v>
      </c>
      <c r="R137" s="31" t="s">
        <v>767</v>
      </c>
      <c r="S137" s="21" t="str">
        <f t="shared" si="117"/>
        <v>A5 C3 3C 5A FF 36 05 04 02 08 00 0A EE</v>
      </c>
    </row>
    <row r="138" spans="1:19">
      <c r="M138" s="32"/>
      <c r="N138" s="32"/>
      <c r="O138" s="32"/>
      <c r="P138" s="32"/>
    </row>
    <row r="139" spans="1:19">
      <c r="M139" s="32"/>
      <c r="N139" s="32"/>
      <c r="O139" s="32"/>
      <c r="P139" s="32"/>
    </row>
    <row r="140" spans="1:19" ht="28.5">
      <c r="A140" s="21">
        <v>2</v>
      </c>
      <c r="B140" s="21">
        <v>1</v>
      </c>
      <c r="C140" s="21">
        <v>1</v>
      </c>
      <c r="D140" s="21">
        <v>10</v>
      </c>
      <c r="E140" s="21" t="str">
        <f>RIGHT($E$114,2)</f>
        <v>A5</v>
      </c>
      <c r="F140" s="21" t="str">
        <f>RIGHT($F$114,2)</f>
        <v>C3</v>
      </c>
      <c r="G140" s="21" t="str">
        <f>RIGHT($G$114,2)</f>
        <v>3C</v>
      </c>
      <c r="H140" s="21" t="str">
        <f>RIGHT($H$114,2)</f>
        <v>5A</v>
      </c>
      <c r="I140" s="21" t="str">
        <f>RIGHT($I$114,2)</f>
        <v>FF</v>
      </c>
      <c r="J140" s="21" t="str">
        <f>RIGHT($J$114,2)</f>
        <v>36</v>
      </c>
      <c r="K140" s="21" t="str">
        <f>RIGHT($K$114,2)</f>
        <v>05</v>
      </c>
      <c r="L140" s="21" t="str">
        <f>RIGHT($L$114,2)</f>
        <v>04</v>
      </c>
      <c r="M140" s="32" t="str">
        <f>DEC2HEX(A140,2)</f>
        <v>02</v>
      </c>
      <c r="N140" s="32" t="str">
        <f>DEC2HEX(B140,2)</f>
        <v>01</v>
      </c>
      <c r="O140" s="32" t="str">
        <f>RIGHT(DEC2HEX(C140,4),2)</f>
        <v>01</v>
      </c>
      <c r="P140" s="32" t="str">
        <f>DEC2HEX(D140,2)</f>
        <v>0A</v>
      </c>
      <c r="Q140" s="21" t="str">
        <f>RIGHT($Q$95,2)</f>
        <v>EE</v>
      </c>
      <c r="R140" s="31" t="s">
        <v>774</v>
      </c>
      <c r="S140" s="21" t="str">
        <f>CONCATENATE(E140," ",F140," ",G140," ",H140," ",I140," ",J140," ",K140," ",L140," ",M140," ",N140," ",O140," ",P140," ",Q140)</f>
        <v>A5 C3 3C 5A FF 36 05 04 02 01 01 0A EE</v>
      </c>
    </row>
    <row r="141" spans="1:19" ht="28.5">
      <c r="A141" s="21">
        <v>2</v>
      </c>
      <c r="B141" s="21">
        <v>2</v>
      </c>
      <c r="C141" s="21">
        <v>1</v>
      </c>
      <c r="D141" s="21">
        <v>10</v>
      </c>
      <c r="E141" s="21" t="str">
        <f t="shared" ref="E141:E147" si="118">RIGHT($E$114,2)</f>
        <v>A5</v>
      </c>
      <c r="F141" s="21" t="str">
        <f t="shared" ref="F141:F147" si="119">RIGHT($F$114,2)</f>
        <v>C3</v>
      </c>
      <c r="G141" s="21" t="str">
        <f t="shared" ref="G141:G147" si="120">RIGHT($G$114,2)</f>
        <v>3C</v>
      </c>
      <c r="H141" s="21" t="str">
        <f t="shared" ref="H141:H147" si="121">RIGHT($H$114,2)</f>
        <v>5A</v>
      </c>
      <c r="I141" s="21" t="str">
        <f t="shared" ref="I141:I147" si="122">RIGHT($I$114,2)</f>
        <v>FF</v>
      </c>
      <c r="J141" s="21" t="str">
        <f t="shared" ref="J141:J147" si="123">RIGHT($J$114,2)</f>
        <v>36</v>
      </c>
      <c r="K141" s="21" t="str">
        <f t="shared" ref="K141:K147" si="124">RIGHT($K$114,2)</f>
        <v>05</v>
      </c>
      <c r="L141" s="21" t="str">
        <f t="shared" ref="L141:L147" si="125">RIGHT($L$114,2)</f>
        <v>04</v>
      </c>
      <c r="M141" s="32" t="str">
        <f t="shared" ref="M141:M147" si="126">DEC2HEX(A141,2)</f>
        <v>02</v>
      </c>
      <c r="N141" s="32" t="str">
        <f t="shared" ref="N141:N147" si="127">DEC2HEX(B141,2)</f>
        <v>02</v>
      </c>
      <c r="O141" s="32" t="str">
        <f t="shared" ref="O141:O147" si="128">RIGHT(DEC2HEX(C141,4),2)</f>
        <v>01</v>
      </c>
      <c r="P141" s="32" t="str">
        <f t="shared" ref="P141:P147" si="129">DEC2HEX(D141,2)</f>
        <v>0A</v>
      </c>
      <c r="Q141" s="21" t="str">
        <f t="shared" ref="Q141:Q147" si="130">RIGHT($Q$95,2)</f>
        <v>EE</v>
      </c>
      <c r="R141" s="31" t="s">
        <v>775</v>
      </c>
      <c r="S141" s="21" t="str">
        <f t="shared" ref="S141:S147" si="131">CONCATENATE(E141," ",F141," ",G141," ",H141," ",I141," ",J141," ",K141," ",L141," ",M141," ",N141," ",O141," ",P141," ",Q141)</f>
        <v>A5 C3 3C 5A FF 36 05 04 02 02 01 0A EE</v>
      </c>
    </row>
    <row r="142" spans="1:19" ht="28.5">
      <c r="A142" s="21">
        <v>2</v>
      </c>
      <c r="B142" s="21">
        <v>3</v>
      </c>
      <c r="C142" s="21">
        <v>1</v>
      </c>
      <c r="D142" s="21">
        <v>10</v>
      </c>
      <c r="E142" s="21" t="str">
        <f t="shared" si="118"/>
        <v>A5</v>
      </c>
      <c r="F142" s="21" t="str">
        <f t="shared" si="119"/>
        <v>C3</v>
      </c>
      <c r="G142" s="21" t="str">
        <f t="shared" si="120"/>
        <v>3C</v>
      </c>
      <c r="H142" s="21" t="str">
        <f t="shared" si="121"/>
        <v>5A</v>
      </c>
      <c r="I142" s="21" t="str">
        <f t="shared" si="122"/>
        <v>FF</v>
      </c>
      <c r="J142" s="21" t="str">
        <f t="shared" si="123"/>
        <v>36</v>
      </c>
      <c r="K142" s="21" t="str">
        <f t="shared" si="124"/>
        <v>05</v>
      </c>
      <c r="L142" s="21" t="str">
        <f t="shared" si="125"/>
        <v>04</v>
      </c>
      <c r="M142" s="32" t="str">
        <f t="shared" si="126"/>
        <v>02</v>
      </c>
      <c r="N142" s="32" t="str">
        <f t="shared" si="127"/>
        <v>03</v>
      </c>
      <c r="O142" s="32" t="str">
        <f t="shared" si="128"/>
        <v>01</v>
      </c>
      <c r="P142" s="32" t="str">
        <f t="shared" si="129"/>
        <v>0A</v>
      </c>
      <c r="Q142" s="21" t="str">
        <f t="shared" si="130"/>
        <v>EE</v>
      </c>
      <c r="R142" s="31" t="s">
        <v>776</v>
      </c>
      <c r="S142" s="21" t="str">
        <f t="shared" si="131"/>
        <v>A5 C3 3C 5A FF 36 05 04 02 03 01 0A EE</v>
      </c>
    </row>
    <row r="143" spans="1:19" ht="28.5">
      <c r="A143" s="21">
        <v>2</v>
      </c>
      <c r="B143" s="21">
        <v>4</v>
      </c>
      <c r="C143" s="21">
        <v>1</v>
      </c>
      <c r="D143" s="21">
        <v>10</v>
      </c>
      <c r="E143" s="21" t="str">
        <f t="shared" si="118"/>
        <v>A5</v>
      </c>
      <c r="F143" s="21" t="str">
        <f t="shared" si="119"/>
        <v>C3</v>
      </c>
      <c r="G143" s="21" t="str">
        <f t="shared" si="120"/>
        <v>3C</v>
      </c>
      <c r="H143" s="21" t="str">
        <f t="shared" si="121"/>
        <v>5A</v>
      </c>
      <c r="I143" s="21" t="str">
        <f t="shared" si="122"/>
        <v>FF</v>
      </c>
      <c r="J143" s="21" t="str">
        <f t="shared" si="123"/>
        <v>36</v>
      </c>
      <c r="K143" s="21" t="str">
        <f t="shared" si="124"/>
        <v>05</v>
      </c>
      <c r="L143" s="21" t="str">
        <f t="shared" si="125"/>
        <v>04</v>
      </c>
      <c r="M143" s="32" t="str">
        <f t="shared" si="126"/>
        <v>02</v>
      </c>
      <c r="N143" s="32" t="str">
        <f t="shared" si="127"/>
        <v>04</v>
      </c>
      <c r="O143" s="32" t="str">
        <f t="shared" si="128"/>
        <v>01</v>
      </c>
      <c r="P143" s="32" t="str">
        <f t="shared" si="129"/>
        <v>0A</v>
      </c>
      <c r="Q143" s="21" t="str">
        <f t="shared" si="130"/>
        <v>EE</v>
      </c>
      <c r="R143" s="31" t="s">
        <v>777</v>
      </c>
      <c r="S143" s="21" t="str">
        <f t="shared" si="131"/>
        <v>A5 C3 3C 5A FF 36 05 04 02 04 01 0A EE</v>
      </c>
    </row>
    <row r="144" spans="1:19" ht="28.5">
      <c r="A144" s="21">
        <v>2</v>
      </c>
      <c r="B144" s="21">
        <v>5</v>
      </c>
      <c r="C144" s="21">
        <v>1</v>
      </c>
      <c r="D144" s="21">
        <v>10</v>
      </c>
      <c r="E144" s="21" t="str">
        <f t="shared" si="118"/>
        <v>A5</v>
      </c>
      <c r="F144" s="21" t="str">
        <f t="shared" si="119"/>
        <v>C3</v>
      </c>
      <c r="G144" s="21" t="str">
        <f t="shared" si="120"/>
        <v>3C</v>
      </c>
      <c r="H144" s="21" t="str">
        <f t="shared" si="121"/>
        <v>5A</v>
      </c>
      <c r="I144" s="21" t="str">
        <f t="shared" si="122"/>
        <v>FF</v>
      </c>
      <c r="J144" s="21" t="str">
        <f t="shared" si="123"/>
        <v>36</v>
      </c>
      <c r="K144" s="21" t="str">
        <f t="shared" si="124"/>
        <v>05</v>
      </c>
      <c r="L144" s="21" t="str">
        <f t="shared" si="125"/>
        <v>04</v>
      </c>
      <c r="M144" s="32" t="str">
        <f t="shared" si="126"/>
        <v>02</v>
      </c>
      <c r="N144" s="32" t="str">
        <f t="shared" si="127"/>
        <v>05</v>
      </c>
      <c r="O144" s="32" t="str">
        <f t="shared" si="128"/>
        <v>01</v>
      </c>
      <c r="P144" s="32" t="str">
        <f t="shared" si="129"/>
        <v>0A</v>
      </c>
      <c r="Q144" s="21" t="str">
        <f t="shared" si="130"/>
        <v>EE</v>
      </c>
      <c r="R144" s="31" t="s">
        <v>778</v>
      </c>
      <c r="S144" s="21" t="str">
        <f t="shared" si="131"/>
        <v>A5 C3 3C 5A FF 36 05 04 02 05 01 0A EE</v>
      </c>
    </row>
    <row r="145" spans="1:19" ht="28.5">
      <c r="A145" s="21">
        <v>2</v>
      </c>
      <c r="B145" s="21">
        <v>6</v>
      </c>
      <c r="C145" s="21">
        <v>1</v>
      </c>
      <c r="D145" s="21">
        <v>10</v>
      </c>
      <c r="E145" s="21" t="str">
        <f t="shared" si="118"/>
        <v>A5</v>
      </c>
      <c r="F145" s="21" t="str">
        <f t="shared" si="119"/>
        <v>C3</v>
      </c>
      <c r="G145" s="21" t="str">
        <f t="shared" si="120"/>
        <v>3C</v>
      </c>
      <c r="H145" s="21" t="str">
        <f t="shared" si="121"/>
        <v>5A</v>
      </c>
      <c r="I145" s="21" t="str">
        <f t="shared" si="122"/>
        <v>FF</v>
      </c>
      <c r="J145" s="21" t="str">
        <f t="shared" si="123"/>
        <v>36</v>
      </c>
      <c r="K145" s="21" t="str">
        <f t="shared" si="124"/>
        <v>05</v>
      </c>
      <c r="L145" s="21" t="str">
        <f t="shared" si="125"/>
        <v>04</v>
      </c>
      <c r="M145" s="32" t="str">
        <f t="shared" si="126"/>
        <v>02</v>
      </c>
      <c r="N145" s="32" t="str">
        <f t="shared" si="127"/>
        <v>06</v>
      </c>
      <c r="O145" s="32" t="str">
        <f t="shared" si="128"/>
        <v>01</v>
      </c>
      <c r="P145" s="32" t="str">
        <f t="shared" si="129"/>
        <v>0A</v>
      </c>
      <c r="Q145" s="21" t="str">
        <f t="shared" si="130"/>
        <v>EE</v>
      </c>
      <c r="R145" s="31" t="s">
        <v>779</v>
      </c>
      <c r="S145" s="21" t="str">
        <f t="shared" si="131"/>
        <v>A5 C3 3C 5A FF 36 05 04 02 06 01 0A EE</v>
      </c>
    </row>
    <row r="146" spans="1:19" ht="28.5">
      <c r="A146" s="21">
        <v>2</v>
      </c>
      <c r="B146" s="21">
        <v>7</v>
      </c>
      <c r="C146" s="21">
        <v>1</v>
      </c>
      <c r="D146" s="21">
        <v>10</v>
      </c>
      <c r="E146" s="21" t="str">
        <f t="shared" si="118"/>
        <v>A5</v>
      </c>
      <c r="F146" s="21" t="str">
        <f t="shared" si="119"/>
        <v>C3</v>
      </c>
      <c r="G146" s="21" t="str">
        <f t="shared" si="120"/>
        <v>3C</v>
      </c>
      <c r="H146" s="21" t="str">
        <f t="shared" si="121"/>
        <v>5A</v>
      </c>
      <c r="I146" s="21" t="str">
        <f t="shared" si="122"/>
        <v>FF</v>
      </c>
      <c r="J146" s="21" t="str">
        <f t="shared" si="123"/>
        <v>36</v>
      </c>
      <c r="K146" s="21" t="str">
        <f t="shared" si="124"/>
        <v>05</v>
      </c>
      <c r="L146" s="21" t="str">
        <f t="shared" si="125"/>
        <v>04</v>
      </c>
      <c r="M146" s="32" t="str">
        <f t="shared" si="126"/>
        <v>02</v>
      </c>
      <c r="N146" s="32" t="str">
        <f t="shared" si="127"/>
        <v>07</v>
      </c>
      <c r="O146" s="32" t="str">
        <f t="shared" si="128"/>
        <v>01</v>
      </c>
      <c r="P146" s="32" t="str">
        <f t="shared" si="129"/>
        <v>0A</v>
      </c>
      <c r="Q146" s="21" t="str">
        <f t="shared" si="130"/>
        <v>EE</v>
      </c>
      <c r="R146" s="31" t="s">
        <v>780</v>
      </c>
      <c r="S146" s="21" t="str">
        <f t="shared" si="131"/>
        <v>A5 C3 3C 5A FF 36 05 04 02 07 01 0A EE</v>
      </c>
    </row>
    <row r="147" spans="1:19" ht="28.5">
      <c r="A147" s="21">
        <v>2</v>
      </c>
      <c r="B147" s="21">
        <v>8</v>
      </c>
      <c r="C147" s="21">
        <v>1</v>
      </c>
      <c r="D147" s="21">
        <v>10</v>
      </c>
      <c r="E147" s="21" t="str">
        <f t="shared" si="118"/>
        <v>A5</v>
      </c>
      <c r="F147" s="21" t="str">
        <f t="shared" si="119"/>
        <v>C3</v>
      </c>
      <c r="G147" s="21" t="str">
        <f t="shared" si="120"/>
        <v>3C</v>
      </c>
      <c r="H147" s="21" t="str">
        <f t="shared" si="121"/>
        <v>5A</v>
      </c>
      <c r="I147" s="21" t="str">
        <f t="shared" si="122"/>
        <v>FF</v>
      </c>
      <c r="J147" s="21" t="str">
        <f t="shared" si="123"/>
        <v>36</v>
      </c>
      <c r="K147" s="21" t="str">
        <f t="shared" si="124"/>
        <v>05</v>
      </c>
      <c r="L147" s="21" t="str">
        <f t="shared" si="125"/>
        <v>04</v>
      </c>
      <c r="M147" s="32" t="str">
        <f t="shared" si="126"/>
        <v>02</v>
      </c>
      <c r="N147" s="32" t="str">
        <f t="shared" si="127"/>
        <v>08</v>
      </c>
      <c r="O147" s="32" t="str">
        <f t="shared" si="128"/>
        <v>01</v>
      </c>
      <c r="P147" s="32" t="str">
        <f t="shared" si="129"/>
        <v>0A</v>
      </c>
      <c r="Q147" s="21" t="str">
        <f t="shared" si="130"/>
        <v>EE</v>
      </c>
      <c r="R147" s="31" t="s">
        <v>781</v>
      </c>
      <c r="S147" s="21" t="str">
        <f t="shared" si="131"/>
        <v>A5 C3 3C 5A FF 36 05 04 02 08 01 0A EE</v>
      </c>
    </row>
    <row r="150" spans="1:19" ht="18">
      <c r="C150" s="12" t="s">
        <v>286</v>
      </c>
      <c r="F150" s="2"/>
      <c r="G150" s="2"/>
      <c r="H150" s="2"/>
      <c r="I150" s="2"/>
      <c r="J150" s="2"/>
      <c r="K150" s="2"/>
      <c r="L150" s="2"/>
      <c r="M150" s="2"/>
      <c r="N150" s="2"/>
      <c r="O150" s="2"/>
    </row>
    <row r="151" spans="1:19" ht="15">
      <c r="E151" s="11" t="s">
        <v>830</v>
      </c>
      <c r="F151" s="2"/>
      <c r="G151" s="2"/>
      <c r="H151" s="2"/>
      <c r="I151" s="2"/>
      <c r="J151" s="2"/>
      <c r="K151" s="2"/>
      <c r="L151" s="2"/>
      <c r="M151" s="2"/>
      <c r="N151" s="2"/>
      <c r="O151" s="2"/>
    </row>
    <row r="152" spans="1:19" ht="15">
      <c r="E152" s="7">
        <v>1</v>
      </c>
      <c r="F152" s="7">
        <v>2</v>
      </c>
      <c r="G152" s="7">
        <v>3</v>
      </c>
      <c r="H152" s="7">
        <v>4</v>
      </c>
      <c r="I152" s="7">
        <v>5</v>
      </c>
      <c r="J152" s="7">
        <v>6</v>
      </c>
      <c r="K152" s="7">
        <v>7</v>
      </c>
      <c r="L152" s="7">
        <v>8</v>
      </c>
      <c r="M152" s="7">
        <v>9</v>
      </c>
      <c r="N152" s="7">
        <v>10</v>
      </c>
      <c r="O152" s="7">
        <v>11</v>
      </c>
      <c r="P152" s="7">
        <v>12</v>
      </c>
    </row>
    <row r="153" spans="1:19" s="31" customFormat="1" ht="45">
      <c r="E153" s="38" t="s">
        <v>260</v>
      </c>
      <c r="F153" s="38"/>
      <c r="G153" s="38"/>
      <c r="H153" s="38"/>
      <c r="I153" s="8" t="s">
        <v>7</v>
      </c>
      <c r="J153" s="8" t="s">
        <v>263</v>
      </c>
      <c r="K153" s="8" t="s">
        <v>275</v>
      </c>
      <c r="L153" s="8" t="s">
        <v>716</v>
      </c>
      <c r="M153" s="8" t="s">
        <v>268</v>
      </c>
      <c r="N153" s="8" t="s">
        <v>29</v>
      </c>
      <c r="O153" s="8" t="s">
        <v>288</v>
      </c>
      <c r="P153" s="8" t="s">
        <v>271</v>
      </c>
    </row>
    <row r="154" spans="1:19" ht="30">
      <c r="E154" s="10" t="s">
        <v>8</v>
      </c>
      <c r="F154" s="10" t="s">
        <v>1</v>
      </c>
      <c r="G154" s="10" t="s">
        <v>2</v>
      </c>
      <c r="H154" s="10" t="s">
        <v>0</v>
      </c>
      <c r="I154" s="10" t="s">
        <v>24</v>
      </c>
      <c r="J154" s="10" t="s">
        <v>26</v>
      </c>
      <c r="K154" s="10" t="s">
        <v>31</v>
      </c>
      <c r="L154" s="10" t="s">
        <v>17</v>
      </c>
      <c r="M154" s="10" t="s">
        <v>135</v>
      </c>
      <c r="N154" s="16" t="s">
        <v>291</v>
      </c>
      <c r="O154" s="10" t="s">
        <v>157</v>
      </c>
      <c r="P154" s="10" t="s">
        <v>23</v>
      </c>
    </row>
    <row r="156" spans="1:19" ht="28.5">
      <c r="B156" s="21">
        <v>0</v>
      </c>
      <c r="C156" s="21">
        <v>1</v>
      </c>
      <c r="D156" s="21">
        <v>0</v>
      </c>
      <c r="E156" s="21" t="str">
        <f>RIGHT($E$154,2)</f>
        <v>A5</v>
      </c>
      <c r="F156" s="21" t="str">
        <f>RIGHT($F$154,2)</f>
        <v>C3</v>
      </c>
      <c r="G156" s="21" t="str">
        <f>RIGHT($G$154,2)</f>
        <v>3C</v>
      </c>
      <c r="H156" s="21" t="str">
        <f>RIGHT($H$154,2)</f>
        <v>5A</v>
      </c>
      <c r="I156" s="21" t="str">
        <f>RIGHT($I$154,2)</f>
        <v>FF</v>
      </c>
      <c r="J156" s="21" t="str">
        <f>RIGHT($J$154,2)</f>
        <v>36</v>
      </c>
      <c r="K156" s="21" t="str">
        <f>RIGHT($K$154,2)</f>
        <v>06</v>
      </c>
      <c r="L156" s="21" t="str">
        <f>RIGHT($L$154,2)</f>
        <v>03</v>
      </c>
      <c r="M156" s="32" t="str">
        <f>DEC2HEX(C156,2)</f>
        <v>01</v>
      </c>
      <c r="N156" s="32" t="str">
        <f>DEC2HEX(D156,2)</f>
        <v>00</v>
      </c>
      <c r="O156" s="32" t="str">
        <f>DEC2HEX(B156,2)</f>
        <v>00</v>
      </c>
      <c r="P156" s="21" t="str">
        <f>RIGHT($P$154,2)</f>
        <v>EE</v>
      </c>
      <c r="R156" s="31" t="s">
        <v>782</v>
      </c>
      <c r="S156" s="21" t="str">
        <f>CONCATENATE(E156," ",F156," ",G156," ",H156," ",I156," ",J156," ",K156," ",L156," ",M156," ",N156," ",O156," ",P156)</f>
        <v>A5 C3 3C 5A FF 36 06 03 01 00 00 EE</v>
      </c>
    </row>
    <row r="157" spans="1:19" ht="28.5">
      <c r="B157" s="21">
        <v>1</v>
      </c>
      <c r="C157" s="21">
        <v>1</v>
      </c>
      <c r="D157" s="21">
        <v>0</v>
      </c>
      <c r="E157" s="21" t="str">
        <f t="shared" ref="E157:E158" si="132">RIGHT($E$154,2)</f>
        <v>A5</v>
      </c>
      <c r="F157" s="21" t="str">
        <f t="shared" ref="F157:F158" si="133">RIGHT($F$154,2)</f>
        <v>C3</v>
      </c>
      <c r="G157" s="21" t="str">
        <f t="shared" ref="G157:G158" si="134">RIGHT($G$154,2)</f>
        <v>3C</v>
      </c>
      <c r="H157" s="21" t="str">
        <f t="shared" ref="H157:H158" si="135">RIGHT($H$154,2)</f>
        <v>5A</v>
      </c>
      <c r="I157" s="21" t="str">
        <f t="shared" ref="I157:I158" si="136">RIGHT($I$154,2)</f>
        <v>FF</v>
      </c>
      <c r="J157" s="21" t="str">
        <f t="shared" ref="J157:J158" si="137">RIGHT($J$154,2)</f>
        <v>36</v>
      </c>
      <c r="K157" s="21" t="str">
        <f t="shared" ref="K157:K158" si="138">RIGHT($K$154,2)</f>
        <v>06</v>
      </c>
      <c r="L157" s="21" t="str">
        <f t="shared" ref="L157:L158" si="139">RIGHT($L$154,2)</f>
        <v>03</v>
      </c>
      <c r="M157" s="32" t="str">
        <f>DEC2HEX(C157,2)</f>
        <v>01</v>
      </c>
      <c r="N157" s="32" t="str">
        <f t="shared" ref="N157:N158" si="140">DEC2HEX(D157,2)</f>
        <v>00</v>
      </c>
      <c r="O157" s="32" t="str">
        <f t="shared" ref="O157:O158" si="141">DEC2HEX(B157,2)</f>
        <v>01</v>
      </c>
      <c r="P157" s="21" t="str">
        <f t="shared" ref="P157:P158" si="142">RIGHT($P$154,2)</f>
        <v>EE</v>
      </c>
      <c r="R157" s="31" t="s">
        <v>783</v>
      </c>
      <c r="S157" s="21" t="str">
        <f t="shared" ref="S157:S158" si="143">CONCATENATE(E157," ",F157," ",G157," ",H157," ",I157," ",J157," ",K157," ",L157," ",M157," ",N157," ",O157," ",P157)</f>
        <v>A5 C3 3C 5A FF 36 06 03 01 00 01 EE</v>
      </c>
    </row>
    <row r="158" spans="1:19" ht="28.5">
      <c r="B158" s="21">
        <v>2</v>
      </c>
      <c r="C158" s="21">
        <v>1</v>
      </c>
      <c r="D158" s="21">
        <v>0</v>
      </c>
      <c r="E158" s="21" t="str">
        <f t="shared" si="132"/>
        <v>A5</v>
      </c>
      <c r="F158" s="21" t="str">
        <f t="shared" si="133"/>
        <v>C3</v>
      </c>
      <c r="G158" s="21" t="str">
        <f t="shared" si="134"/>
        <v>3C</v>
      </c>
      <c r="H158" s="21" t="str">
        <f t="shared" si="135"/>
        <v>5A</v>
      </c>
      <c r="I158" s="21" t="str">
        <f t="shared" si="136"/>
        <v>FF</v>
      </c>
      <c r="J158" s="21" t="str">
        <f t="shared" si="137"/>
        <v>36</v>
      </c>
      <c r="K158" s="21" t="str">
        <f t="shared" si="138"/>
        <v>06</v>
      </c>
      <c r="L158" s="21" t="str">
        <f t="shared" si="139"/>
        <v>03</v>
      </c>
      <c r="M158" s="32" t="str">
        <f t="shared" ref="M158" si="144">DEC2HEX(C158,2)</f>
        <v>01</v>
      </c>
      <c r="N158" s="32" t="str">
        <f t="shared" si="140"/>
        <v>00</v>
      </c>
      <c r="O158" s="32" t="str">
        <f t="shared" si="141"/>
        <v>02</v>
      </c>
      <c r="P158" s="21" t="str">
        <f t="shared" si="142"/>
        <v>EE</v>
      </c>
      <c r="R158" s="31" t="s">
        <v>784</v>
      </c>
      <c r="S158" s="21" t="str">
        <f t="shared" si="143"/>
        <v>A5 C3 3C 5A FF 36 06 03 01 00 02 EE</v>
      </c>
    </row>
    <row r="159" spans="1:19">
      <c r="M159" s="32"/>
      <c r="N159" s="32"/>
      <c r="O159" s="32"/>
    </row>
    <row r="163" spans="3:19" ht="18">
      <c r="C163" s="12" t="s">
        <v>294</v>
      </c>
      <c r="F163" s="13"/>
      <c r="G163" s="13"/>
      <c r="H163" s="13"/>
      <c r="I163" s="13"/>
      <c r="J163" s="13"/>
      <c r="K163" s="13"/>
      <c r="L163" s="13"/>
      <c r="M163" s="13"/>
      <c r="N163" s="2"/>
    </row>
    <row r="164" spans="3:19" ht="15">
      <c r="E164" s="11" t="s">
        <v>830</v>
      </c>
      <c r="F164" s="13"/>
      <c r="G164" s="13"/>
      <c r="H164" s="13"/>
      <c r="I164" s="13"/>
      <c r="J164" s="13"/>
      <c r="K164" s="13"/>
      <c r="L164" s="13"/>
      <c r="M164" s="13"/>
      <c r="N164" s="2"/>
    </row>
    <row r="165" spans="3:19" ht="15">
      <c r="E165" s="7">
        <v>1</v>
      </c>
      <c r="F165" s="7">
        <v>2</v>
      </c>
      <c r="G165" s="7">
        <v>3</v>
      </c>
      <c r="H165" s="7">
        <v>4</v>
      </c>
      <c r="I165" s="7">
        <v>5</v>
      </c>
      <c r="J165" s="7">
        <v>6</v>
      </c>
      <c r="K165" s="7">
        <v>7</v>
      </c>
      <c r="L165" s="7">
        <v>8</v>
      </c>
      <c r="M165" s="7">
        <v>9</v>
      </c>
      <c r="N165" s="7">
        <v>10</v>
      </c>
    </row>
    <row r="166" spans="3:19" s="31" customFormat="1" ht="45">
      <c r="E166" s="38" t="s">
        <v>260</v>
      </c>
      <c r="F166" s="38"/>
      <c r="G166" s="38"/>
      <c r="H166" s="38"/>
      <c r="I166" s="8" t="s">
        <v>7</v>
      </c>
      <c r="J166" s="8" t="s">
        <v>263</v>
      </c>
      <c r="K166" s="8" t="s">
        <v>275</v>
      </c>
      <c r="L166" s="8" t="s">
        <v>716</v>
      </c>
      <c r="M166" s="8" t="s">
        <v>268</v>
      </c>
      <c r="N166" s="8" t="s">
        <v>271</v>
      </c>
    </row>
    <row r="167" spans="3:19" ht="15">
      <c r="E167" s="10" t="s">
        <v>8</v>
      </c>
      <c r="F167" s="10" t="s">
        <v>1</v>
      </c>
      <c r="G167" s="10" t="s">
        <v>2</v>
      </c>
      <c r="H167" s="10" t="s">
        <v>0</v>
      </c>
      <c r="I167" s="10" t="s">
        <v>24</v>
      </c>
      <c r="J167" s="10" t="s">
        <v>27</v>
      </c>
      <c r="K167" s="10" t="s">
        <v>31</v>
      </c>
      <c r="L167" s="10" t="s">
        <v>4</v>
      </c>
      <c r="M167" s="10" t="s">
        <v>135</v>
      </c>
      <c r="N167" s="10" t="s">
        <v>23</v>
      </c>
    </row>
    <row r="169" spans="3:19" ht="28.5">
      <c r="D169" s="21">
        <v>1</v>
      </c>
      <c r="E169" s="21" t="str">
        <f>RIGHT($E$167,2)</f>
        <v>A5</v>
      </c>
      <c r="F169" s="21" t="str">
        <f>RIGHT($F$167,2)</f>
        <v>C3</v>
      </c>
      <c r="G169" s="21" t="str">
        <f>RIGHT($G$167,2)</f>
        <v>3C</v>
      </c>
      <c r="H169" s="21" t="str">
        <f>RIGHT($H$167,2)</f>
        <v>5A</v>
      </c>
      <c r="I169" s="21" t="str">
        <f>RIGHT($I$167,2)</f>
        <v>FF</v>
      </c>
      <c r="J169" s="21" t="str">
        <f>RIGHT($J$167,2)</f>
        <v>63</v>
      </c>
      <c r="K169" s="21" t="str">
        <f>RIGHT($K$167,2)</f>
        <v>06</v>
      </c>
      <c r="L169" s="21" t="str">
        <f>RIGHT($L$167,2)</f>
        <v>01</v>
      </c>
      <c r="M169" s="32" t="str">
        <f>DEC2HEX(D169,2)</f>
        <v>01</v>
      </c>
      <c r="N169" s="21" t="str">
        <f>RIGHT($N$167,2)</f>
        <v>EE</v>
      </c>
      <c r="R169" s="31" t="s">
        <v>785</v>
      </c>
      <c r="S169" s="21" t="str">
        <f>CONCATENATE(E169," ",F169," ",G169," ",H169," ",I169," ",J169," ",K169," ",L169," ",M169," ",N169)</f>
        <v>A5 C3 3C 5A FF 63 06 01 01 EE</v>
      </c>
    </row>
    <row r="172" spans="3:19" ht="18">
      <c r="C172" s="36" t="s">
        <v>627</v>
      </c>
      <c r="F172" s="2"/>
      <c r="G172" s="2"/>
      <c r="H172" s="2"/>
      <c r="I172" s="2"/>
      <c r="J172" s="2"/>
      <c r="K172" s="2"/>
      <c r="L172" s="2"/>
      <c r="M172" s="2"/>
      <c r="N172" s="2"/>
      <c r="O172" s="2"/>
    </row>
    <row r="173" spans="3:19" ht="15">
      <c r="E173" s="11" t="s">
        <v>831</v>
      </c>
      <c r="F173" s="13"/>
      <c r="G173" s="13"/>
      <c r="H173" s="13"/>
      <c r="I173" s="13"/>
      <c r="J173" s="13"/>
      <c r="K173" s="13"/>
      <c r="L173" s="13"/>
      <c r="M173" s="13"/>
      <c r="N173" s="2"/>
      <c r="O173" s="2"/>
    </row>
    <row r="174" spans="3:19" ht="15">
      <c r="E174" s="7">
        <v>1</v>
      </c>
      <c r="F174" s="7">
        <v>2</v>
      </c>
      <c r="G174" s="7">
        <v>3</v>
      </c>
      <c r="H174" s="7">
        <v>4</v>
      </c>
      <c r="I174" s="7">
        <v>5</v>
      </c>
      <c r="J174" s="7">
        <v>6</v>
      </c>
      <c r="K174" s="7">
        <v>7</v>
      </c>
      <c r="L174" s="7">
        <v>8</v>
      </c>
      <c r="M174" s="7">
        <v>9</v>
      </c>
      <c r="N174" s="7">
        <v>10</v>
      </c>
      <c r="O174" s="7">
        <v>11</v>
      </c>
    </row>
    <row r="175" spans="3:19" s="31" customFormat="1" ht="45">
      <c r="E175" s="38" t="s">
        <v>260</v>
      </c>
      <c r="F175" s="38"/>
      <c r="G175" s="38"/>
      <c r="H175" s="38"/>
      <c r="I175" s="8" t="s">
        <v>7</v>
      </c>
      <c r="J175" s="8" t="s">
        <v>263</v>
      </c>
      <c r="K175" s="8" t="s">
        <v>275</v>
      </c>
      <c r="L175" s="8" t="s">
        <v>716</v>
      </c>
      <c r="M175" s="8" t="s">
        <v>268</v>
      </c>
      <c r="N175" s="8" t="s">
        <v>381</v>
      </c>
      <c r="O175" s="8" t="s">
        <v>271</v>
      </c>
    </row>
    <row r="176" spans="3:19" ht="15">
      <c r="E176" s="10" t="s">
        <v>8</v>
      </c>
      <c r="F176" s="10" t="s">
        <v>1</v>
      </c>
      <c r="G176" s="10" t="s">
        <v>2</v>
      </c>
      <c r="H176" s="10" t="s">
        <v>0</v>
      </c>
      <c r="I176" s="10" t="s">
        <v>24</v>
      </c>
      <c r="J176" s="10" t="s">
        <v>26</v>
      </c>
      <c r="K176" s="10" t="s">
        <v>32</v>
      </c>
      <c r="L176" s="10" t="s">
        <v>14</v>
      </c>
      <c r="M176" s="10" t="s">
        <v>135</v>
      </c>
      <c r="N176" s="10" t="s">
        <v>5</v>
      </c>
      <c r="O176" s="10" t="s">
        <v>23</v>
      </c>
    </row>
    <row r="178" spans="3:19" ht="28.5">
      <c r="C178" s="21">
        <v>1</v>
      </c>
      <c r="D178" s="21">
        <v>1</v>
      </c>
      <c r="E178" s="21" t="str">
        <f>RIGHT($E$176,2)</f>
        <v>A5</v>
      </c>
      <c r="F178" s="21" t="str">
        <f>RIGHT($F$176,2)</f>
        <v>C3</v>
      </c>
      <c r="G178" s="21" t="str">
        <f>RIGHT($G$176,2)</f>
        <v>3C</v>
      </c>
      <c r="H178" s="21" t="str">
        <f>RIGHT($H$176,2)</f>
        <v>5A</v>
      </c>
      <c r="I178" s="21" t="str">
        <f>RIGHT($I$176,2)</f>
        <v>FF</v>
      </c>
      <c r="J178" s="21" t="str">
        <f>RIGHT($J$176,2)</f>
        <v>36</v>
      </c>
      <c r="K178" s="21" t="str">
        <f>RIGHT($K$176,2)</f>
        <v>07</v>
      </c>
      <c r="L178" s="21" t="str">
        <f>RIGHT($L$176,2)</f>
        <v>02</v>
      </c>
      <c r="M178" s="32" t="str">
        <f>DEC2HEX(C178,2)</f>
        <v>01</v>
      </c>
      <c r="N178" s="32" t="str">
        <f t="shared" ref="N178" si="145">DEC2HEX(D178,2)</f>
        <v>01</v>
      </c>
      <c r="O178" s="21" t="str">
        <f>RIGHT($N$167,2)</f>
        <v>EE</v>
      </c>
      <c r="R178" s="31" t="s">
        <v>628</v>
      </c>
      <c r="S178" s="21" t="str">
        <f>CONCATENATE(E178," ",F178," ",G178," ",H178," ",I178," ",J178," ",K178," ",L178," ",M178," ",N178," ",O178)</f>
        <v>A5 C3 3C 5A FF 36 07 02 01 01 EE</v>
      </c>
    </row>
    <row r="179" spans="3:19" ht="28.5">
      <c r="C179" s="21">
        <v>2</v>
      </c>
      <c r="D179" s="21">
        <v>1</v>
      </c>
      <c r="E179" s="21" t="str">
        <f t="shared" ref="E179:E181" si="146">RIGHT($E$176,2)</f>
        <v>A5</v>
      </c>
      <c r="F179" s="21" t="str">
        <f t="shared" ref="F179:F181" si="147">RIGHT($F$176,2)</f>
        <v>C3</v>
      </c>
      <c r="G179" s="21" t="str">
        <f t="shared" ref="G179:G181" si="148">RIGHT($G$176,2)</f>
        <v>3C</v>
      </c>
      <c r="H179" s="21" t="str">
        <f t="shared" ref="H179:H181" si="149">RIGHT($H$176,2)</f>
        <v>5A</v>
      </c>
      <c r="I179" s="21" t="str">
        <f t="shared" ref="I179:I181" si="150">RIGHT($I$176,2)</f>
        <v>FF</v>
      </c>
      <c r="J179" s="21" t="str">
        <f t="shared" ref="J179:J181" si="151">RIGHT($J$176,2)</f>
        <v>36</v>
      </c>
      <c r="K179" s="21" t="str">
        <f t="shared" ref="K179:K181" si="152">RIGHT($K$176,2)</f>
        <v>07</v>
      </c>
      <c r="L179" s="21" t="str">
        <f t="shared" ref="L179:L181" si="153">RIGHT($L$176,2)</f>
        <v>02</v>
      </c>
      <c r="M179" s="32" t="str">
        <f t="shared" ref="M179:M181" si="154">DEC2HEX(C179,2)</f>
        <v>02</v>
      </c>
      <c r="N179" s="32" t="str">
        <f t="shared" ref="N179:N181" si="155">DEC2HEX(D179,2)</f>
        <v>01</v>
      </c>
      <c r="O179" s="21" t="str">
        <f t="shared" ref="O179:O181" si="156">RIGHT($N$167,2)</f>
        <v>EE</v>
      </c>
      <c r="R179" s="31" t="s">
        <v>629</v>
      </c>
      <c r="S179" s="21" t="str">
        <f t="shared" ref="S179:S181" si="157">CONCATENATE(E179," ",F179," ",G179," ",H179," ",I179," ",J179," ",K179," ",L179," ",M179," ",N179," ",O179)</f>
        <v>A5 C3 3C 5A FF 36 07 02 02 01 EE</v>
      </c>
    </row>
    <row r="180" spans="3:19" ht="28.5">
      <c r="C180" s="21">
        <v>3</v>
      </c>
      <c r="D180" s="21">
        <v>1</v>
      </c>
      <c r="E180" s="21" t="str">
        <f t="shared" si="146"/>
        <v>A5</v>
      </c>
      <c r="F180" s="21" t="str">
        <f t="shared" si="147"/>
        <v>C3</v>
      </c>
      <c r="G180" s="21" t="str">
        <f t="shared" si="148"/>
        <v>3C</v>
      </c>
      <c r="H180" s="21" t="str">
        <f t="shared" si="149"/>
        <v>5A</v>
      </c>
      <c r="I180" s="21" t="str">
        <f t="shared" si="150"/>
        <v>FF</v>
      </c>
      <c r="J180" s="21" t="str">
        <f t="shared" si="151"/>
        <v>36</v>
      </c>
      <c r="K180" s="21" t="str">
        <f t="shared" si="152"/>
        <v>07</v>
      </c>
      <c r="L180" s="21" t="str">
        <f t="shared" si="153"/>
        <v>02</v>
      </c>
      <c r="M180" s="32" t="str">
        <f t="shared" si="154"/>
        <v>03</v>
      </c>
      <c r="N180" s="32" t="str">
        <f t="shared" si="155"/>
        <v>01</v>
      </c>
      <c r="O180" s="21" t="str">
        <f t="shared" si="156"/>
        <v>EE</v>
      </c>
      <c r="R180" s="31" t="s">
        <v>630</v>
      </c>
      <c r="S180" s="21" t="str">
        <f t="shared" si="157"/>
        <v>A5 C3 3C 5A FF 36 07 02 03 01 EE</v>
      </c>
    </row>
    <row r="181" spans="3:19" ht="28.5">
      <c r="C181" s="21">
        <v>4</v>
      </c>
      <c r="D181" s="21">
        <v>1</v>
      </c>
      <c r="E181" s="21" t="str">
        <f t="shared" si="146"/>
        <v>A5</v>
      </c>
      <c r="F181" s="21" t="str">
        <f t="shared" si="147"/>
        <v>C3</v>
      </c>
      <c r="G181" s="21" t="str">
        <f t="shared" si="148"/>
        <v>3C</v>
      </c>
      <c r="H181" s="21" t="str">
        <f t="shared" si="149"/>
        <v>5A</v>
      </c>
      <c r="I181" s="21" t="str">
        <f t="shared" si="150"/>
        <v>FF</v>
      </c>
      <c r="J181" s="21" t="str">
        <f t="shared" si="151"/>
        <v>36</v>
      </c>
      <c r="K181" s="21" t="str">
        <f t="shared" si="152"/>
        <v>07</v>
      </c>
      <c r="L181" s="21" t="str">
        <f t="shared" si="153"/>
        <v>02</v>
      </c>
      <c r="M181" s="32" t="str">
        <f t="shared" si="154"/>
        <v>04</v>
      </c>
      <c r="N181" s="32" t="str">
        <f t="shared" si="155"/>
        <v>01</v>
      </c>
      <c r="O181" s="21" t="str">
        <f t="shared" si="156"/>
        <v>EE</v>
      </c>
      <c r="R181" s="31" t="s">
        <v>631</v>
      </c>
      <c r="S181" s="21" t="str">
        <f t="shared" si="157"/>
        <v>A5 C3 3C 5A FF 36 07 02 04 01 EE</v>
      </c>
    </row>
    <row r="183" spans="3:19" ht="28.5">
      <c r="C183" s="21">
        <v>1</v>
      </c>
      <c r="D183" s="21">
        <v>0</v>
      </c>
      <c r="E183" s="21" t="str">
        <f>RIGHT($E$176,2)</f>
        <v>A5</v>
      </c>
      <c r="F183" s="21" t="str">
        <f>RIGHT($F$176,2)</f>
        <v>C3</v>
      </c>
      <c r="G183" s="21" t="str">
        <f>RIGHT($G$176,2)</f>
        <v>3C</v>
      </c>
      <c r="H183" s="21" t="str">
        <f>RIGHT($H$176,2)</f>
        <v>5A</v>
      </c>
      <c r="I183" s="21" t="str">
        <f>RIGHT($I$176,2)</f>
        <v>FF</v>
      </c>
      <c r="J183" s="21" t="str">
        <f>RIGHT($J$176,2)</f>
        <v>36</v>
      </c>
      <c r="K183" s="21" t="str">
        <f>RIGHT($K$176,2)</f>
        <v>07</v>
      </c>
      <c r="L183" s="21" t="str">
        <f>RIGHT($L$176,2)</f>
        <v>02</v>
      </c>
      <c r="M183" s="32" t="str">
        <f>DEC2HEX(C183,2)</f>
        <v>01</v>
      </c>
      <c r="N183" s="32" t="str">
        <f t="shared" ref="N183:N186" si="158">DEC2HEX(D183,2)</f>
        <v>00</v>
      </c>
      <c r="O183" s="21" t="str">
        <f>RIGHT($N$167,2)</f>
        <v>EE</v>
      </c>
      <c r="R183" s="31" t="s">
        <v>632</v>
      </c>
      <c r="S183" s="21" t="str">
        <f>CONCATENATE(E183," ",F183," ",G183," ",H183," ",I183," ",J183," ",K183," ",L183," ",M183," ",N183," ",O183)</f>
        <v>A5 C3 3C 5A FF 36 07 02 01 00 EE</v>
      </c>
    </row>
    <row r="184" spans="3:19" ht="28.5">
      <c r="C184" s="21">
        <v>2</v>
      </c>
      <c r="D184" s="21">
        <v>0</v>
      </c>
      <c r="E184" s="21" t="str">
        <f t="shared" ref="E184:E186" si="159">RIGHT($E$176,2)</f>
        <v>A5</v>
      </c>
      <c r="F184" s="21" t="str">
        <f t="shared" ref="F184:F186" si="160">RIGHT($F$176,2)</f>
        <v>C3</v>
      </c>
      <c r="G184" s="21" t="str">
        <f t="shared" ref="G184:G186" si="161">RIGHT($G$176,2)</f>
        <v>3C</v>
      </c>
      <c r="H184" s="21" t="str">
        <f t="shared" ref="H184:H186" si="162">RIGHT($H$176,2)</f>
        <v>5A</v>
      </c>
      <c r="I184" s="21" t="str">
        <f t="shared" ref="I184:I186" si="163">RIGHT($I$176,2)</f>
        <v>FF</v>
      </c>
      <c r="J184" s="21" t="str">
        <f t="shared" ref="J184:J186" si="164">RIGHT($J$176,2)</f>
        <v>36</v>
      </c>
      <c r="K184" s="21" t="str">
        <f t="shared" ref="K184:K186" si="165">RIGHT($K$176,2)</f>
        <v>07</v>
      </c>
      <c r="L184" s="21" t="str">
        <f t="shared" ref="L184:L186" si="166">RIGHT($L$176,2)</f>
        <v>02</v>
      </c>
      <c r="M184" s="32" t="str">
        <f t="shared" ref="M184:M186" si="167">DEC2HEX(C184,2)</f>
        <v>02</v>
      </c>
      <c r="N184" s="32" t="str">
        <f t="shared" si="158"/>
        <v>00</v>
      </c>
      <c r="O184" s="21" t="str">
        <f t="shared" ref="O184:O186" si="168">RIGHT($N$167,2)</f>
        <v>EE</v>
      </c>
      <c r="R184" s="31" t="s">
        <v>633</v>
      </c>
      <c r="S184" s="21" t="str">
        <f t="shared" ref="S184:S186" si="169">CONCATENATE(E184," ",F184," ",G184," ",H184," ",I184," ",J184," ",K184," ",L184," ",M184," ",N184," ",O184)</f>
        <v>A5 C3 3C 5A FF 36 07 02 02 00 EE</v>
      </c>
    </row>
    <row r="185" spans="3:19" ht="28.5">
      <c r="C185" s="21">
        <v>3</v>
      </c>
      <c r="D185" s="21">
        <v>0</v>
      </c>
      <c r="E185" s="21" t="str">
        <f t="shared" si="159"/>
        <v>A5</v>
      </c>
      <c r="F185" s="21" t="str">
        <f t="shared" si="160"/>
        <v>C3</v>
      </c>
      <c r="G185" s="21" t="str">
        <f t="shared" si="161"/>
        <v>3C</v>
      </c>
      <c r="H185" s="21" t="str">
        <f t="shared" si="162"/>
        <v>5A</v>
      </c>
      <c r="I185" s="21" t="str">
        <f t="shared" si="163"/>
        <v>FF</v>
      </c>
      <c r="J185" s="21" t="str">
        <f t="shared" si="164"/>
        <v>36</v>
      </c>
      <c r="K185" s="21" t="str">
        <f t="shared" si="165"/>
        <v>07</v>
      </c>
      <c r="L185" s="21" t="str">
        <f t="shared" si="166"/>
        <v>02</v>
      </c>
      <c r="M185" s="32" t="str">
        <f t="shared" si="167"/>
        <v>03</v>
      </c>
      <c r="N185" s="32" t="str">
        <f t="shared" si="158"/>
        <v>00</v>
      </c>
      <c r="O185" s="21" t="str">
        <f t="shared" si="168"/>
        <v>EE</v>
      </c>
      <c r="R185" s="31" t="s">
        <v>634</v>
      </c>
      <c r="S185" s="21" t="str">
        <f t="shared" si="169"/>
        <v>A5 C3 3C 5A FF 36 07 02 03 00 EE</v>
      </c>
    </row>
    <row r="186" spans="3:19" ht="28.5">
      <c r="C186" s="21">
        <v>4</v>
      </c>
      <c r="D186" s="21">
        <v>0</v>
      </c>
      <c r="E186" s="21" t="str">
        <f t="shared" si="159"/>
        <v>A5</v>
      </c>
      <c r="F186" s="21" t="str">
        <f t="shared" si="160"/>
        <v>C3</v>
      </c>
      <c r="G186" s="21" t="str">
        <f t="shared" si="161"/>
        <v>3C</v>
      </c>
      <c r="H186" s="21" t="str">
        <f t="shared" si="162"/>
        <v>5A</v>
      </c>
      <c r="I186" s="21" t="str">
        <f t="shared" si="163"/>
        <v>FF</v>
      </c>
      <c r="J186" s="21" t="str">
        <f t="shared" si="164"/>
        <v>36</v>
      </c>
      <c r="K186" s="21" t="str">
        <f t="shared" si="165"/>
        <v>07</v>
      </c>
      <c r="L186" s="21" t="str">
        <f t="shared" si="166"/>
        <v>02</v>
      </c>
      <c r="M186" s="32" t="str">
        <f t="shared" si="167"/>
        <v>04</v>
      </c>
      <c r="N186" s="32" t="str">
        <f t="shared" si="158"/>
        <v>00</v>
      </c>
      <c r="O186" s="21" t="str">
        <f t="shared" si="168"/>
        <v>EE</v>
      </c>
      <c r="R186" s="31" t="s">
        <v>635</v>
      </c>
      <c r="S186" s="21" t="str">
        <f t="shared" si="169"/>
        <v>A5 C3 3C 5A FF 36 07 02 04 00 EE</v>
      </c>
    </row>
    <row r="188" spans="3:19" ht="18">
      <c r="C188" s="36" t="s">
        <v>636</v>
      </c>
      <c r="F188" s="2"/>
      <c r="G188" s="2"/>
      <c r="H188" s="2"/>
      <c r="I188" s="2"/>
      <c r="J188" s="2"/>
      <c r="K188" s="2"/>
      <c r="L188" s="2"/>
      <c r="M188" s="2"/>
      <c r="N188" s="2"/>
    </row>
    <row r="189" spans="3:19" ht="15">
      <c r="E189" s="11" t="s">
        <v>831</v>
      </c>
      <c r="F189" s="13"/>
      <c r="G189" s="13"/>
      <c r="H189" s="13"/>
      <c r="I189" s="13"/>
      <c r="J189" s="13"/>
      <c r="K189" s="13"/>
      <c r="L189" s="13"/>
      <c r="M189" s="13"/>
      <c r="N189" s="2"/>
    </row>
    <row r="190" spans="3:19" ht="15">
      <c r="E190" s="7">
        <v>1</v>
      </c>
      <c r="F190" s="7">
        <v>2</v>
      </c>
      <c r="G190" s="7">
        <v>3</v>
      </c>
      <c r="H190" s="7">
        <v>4</v>
      </c>
      <c r="I190" s="7">
        <v>5</v>
      </c>
      <c r="J190" s="7">
        <v>6</v>
      </c>
      <c r="K190" s="7">
        <v>7</v>
      </c>
      <c r="L190" s="7">
        <v>8</v>
      </c>
      <c r="M190" s="7">
        <v>9</v>
      </c>
      <c r="N190" s="7">
        <v>10</v>
      </c>
    </row>
    <row r="191" spans="3:19" s="31" customFormat="1" ht="45">
      <c r="E191" s="38" t="s">
        <v>260</v>
      </c>
      <c r="F191" s="38"/>
      <c r="G191" s="38"/>
      <c r="H191" s="38"/>
      <c r="I191" s="8" t="s">
        <v>7</v>
      </c>
      <c r="J191" s="8" t="s">
        <v>263</v>
      </c>
      <c r="K191" s="8" t="s">
        <v>275</v>
      </c>
      <c r="L191" s="8" t="s">
        <v>716</v>
      </c>
      <c r="M191" s="8" t="s">
        <v>268</v>
      </c>
      <c r="N191" s="8" t="s">
        <v>271</v>
      </c>
    </row>
    <row r="192" spans="3:19" ht="15">
      <c r="E192" s="10" t="s">
        <v>8</v>
      </c>
      <c r="F192" s="10" t="s">
        <v>1</v>
      </c>
      <c r="G192" s="10" t="s">
        <v>2</v>
      </c>
      <c r="H192" s="10" t="s">
        <v>0</v>
      </c>
      <c r="I192" s="10" t="s">
        <v>24</v>
      </c>
      <c r="J192" s="10" t="s">
        <v>27</v>
      </c>
      <c r="K192" s="10" t="s">
        <v>32</v>
      </c>
      <c r="L192" s="10" t="s">
        <v>4</v>
      </c>
      <c r="M192" s="10" t="s">
        <v>135</v>
      </c>
      <c r="N192" s="10" t="s">
        <v>23</v>
      </c>
    </row>
    <row r="194" spans="3:19" ht="28.5">
      <c r="D194" s="21">
        <v>1</v>
      </c>
      <c r="E194" s="21" t="str">
        <f>RIGHT($E$192,2)</f>
        <v>A5</v>
      </c>
      <c r="F194" s="21" t="str">
        <f>RIGHT($F$192,2)</f>
        <v>C3</v>
      </c>
      <c r="G194" s="21" t="str">
        <f>RIGHT($G$192,2)</f>
        <v>3C</v>
      </c>
      <c r="H194" s="21" t="str">
        <f>RIGHT($H$192,2)</f>
        <v>5A</v>
      </c>
      <c r="I194" s="21" t="str">
        <f>RIGHT($I$192,2)</f>
        <v>FF</v>
      </c>
      <c r="J194" s="21" t="str">
        <f>RIGHT($J$192,2)</f>
        <v>63</v>
      </c>
      <c r="K194" s="21" t="str">
        <f>RIGHT($K$192,2)</f>
        <v>07</v>
      </c>
      <c r="L194" s="21" t="str">
        <f>RIGHT($L$192,2)</f>
        <v>01</v>
      </c>
      <c r="M194" s="32" t="str">
        <f>DEC2HEX(D194,2)</f>
        <v>01</v>
      </c>
      <c r="N194" s="21" t="str">
        <f>RIGHT($N$192,2)</f>
        <v>EE</v>
      </c>
      <c r="R194" s="31" t="s">
        <v>637</v>
      </c>
      <c r="S194" s="21" t="str">
        <f>CONCATENATE(E194," ",F194," ",G194," ",H194," ",I194," ",J194," ",K194," ",L194," ",M194," ",N194)</f>
        <v>A5 C3 3C 5A FF 63 07 01 01 EE</v>
      </c>
    </row>
    <row r="197" spans="3:19" ht="18">
      <c r="C197" s="36" t="s">
        <v>786</v>
      </c>
      <c r="F197" s="2"/>
      <c r="G197" s="2"/>
      <c r="H197" s="2"/>
      <c r="I197" s="2"/>
      <c r="J197" s="2"/>
      <c r="K197" s="2"/>
      <c r="L197" s="2"/>
      <c r="M197" s="2"/>
      <c r="N197" s="2"/>
      <c r="O197" s="2"/>
    </row>
    <row r="198" spans="3:19" ht="15">
      <c r="E198" s="11" t="s">
        <v>832</v>
      </c>
      <c r="F198" s="13"/>
      <c r="G198" s="13"/>
      <c r="H198" s="13"/>
      <c r="I198" s="13"/>
      <c r="J198" s="13"/>
      <c r="K198" s="13"/>
      <c r="L198" s="13"/>
      <c r="M198" s="13"/>
      <c r="N198" s="2"/>
      <c r="O198" s="2"/>
    </row>
    <row r="199" spans="3:19" ht="15">
      <c r="E199" s="7">
        <v>1</v>
      </c>
      <c r="F199" s="7">
        <v>2</v>
      </c>
      <c r="G199" s="7">
        <v>3</v>
      </c>
      <c r="H199" s="7">
        <v>4</v>
      </c>
      <c r="I199" s="7">
        <v>5</v>
      </c>
      <c r="J199" s="7">
        <v>6</v>
      </c>
      <c r="K199" s="7">
        <v>7</v>
      </c>
      <c r="L199" s="7">
        <v>8</v>
      </c>
      <c r="M199" s="7">
        <v>9</v>
      </c>
      <c r="N199" s="7">
        <v>10</v>
      </c>
      <c r="O199" s="7">
        <v>11</v>
      </c>
    </row>
    <row r="200" spans="3:19" s="31" customFormat="1" ht="45">
      <c r="E200" s="38" t="s">
        <v>260</v>
      </c>
      <c r="F200" s="38"/>
      <c r="G200" s="38"/>
      <c r="H200" s="38"/>
      <c r="I200" s="8" t="s">
        <v>7</v>
      </c>
      <c r="J200" s="8" t="s">
        <v>263</v>
      </c>
      <c r="K200" s="8" t="s">
        <v>275</v>
      </c>
      <c r="L200" s="8" t="s">
        <v>716</v>
      </c>
      <c r="M200" s="8" t="s">
        <v>268</v>
      </c>
      <c r="N200" s="8" t="s">
        <v>787</v>
      </c>
      <c r="O200" s="8" t="s">
        <v>271</v>
      </c>
    </row>
    <row r="201" spans="3:19" ht="15">
      <c r="E201" s="10" t="s">
        <v>8</v>
      </c>
      <c r="F201" s="10" t="s">
        <v>1</v>
      </c>
      <c r="G201" s="10" t="s">
        <v>2</v>
      </c>
      <c r="H201" s="10" t="s">
        <v>0</v>
      </c>
      <c r="I201" s="10" t="s">
        <v>24</v>
      </c>
      <c r="J201" s="10" t="s">
        <v>26</v>
      </c>
      <c r="K201" s="10" t="s">
        <v>34</v>
      </c>
      <c r="L201" s="10" t="s">
        <v>14</v>
      </c>
      <c r="M201" s="10" t="s">
        <v>134</v>
      </c>
      <c r="N201" s="10" t="s">
        <v>33</v>
      </c>
      <c r="O201" s="10" t="s">
        <v>23</v>
      </c>
    </row>
    <row r="203" spans="3:19" ht="28.5">
      <c r="C203" s="21">
        <v>1</v>
      </c>
      <c r="D203" s="21">
        <v>0</v>
      </c>
      <c r="E203" s="21" t="str">
        <f>RIGHT($E$201,2)</f>
        <v>A5</v>
      </c>
      <c r="F203" s="21" t="str">
        <f>RIGHT($F$201,2)</f>
        <v>C3</v>
      </c>
      <c r="G203" s="21" t="str">
        <f>RIGHT($G$201,2)</f>
        <v>3C</v>
      </c>
      <c r="H203" s="21" t="str">
        <f>RIGHT($H$201,2)</f>
        <v>5A</v>
      </c>
      <c r="I203" s="21" t="str">
        <f>RIGHT($I$201,2)</f>
        <v>FF</v>
      </c>
      <c r="J203" s="21" t="str">
        <f>RIGHT($J$201,2)</f>
        <v>36</v>
      </c>
      <c r="K203" s="21" t="str">
        <f>RIGHT($K$201,2)</f>
        <v>08</v>
      </c>
      <c r="L203" s="21" t="str">
        <f>RIGHT($L$201,2)</f>
        <v>02</v>
      </c>
      <c r="M203" s="32" t="str">
        <f>DEC2HEX(C203,2)</f>
        <v>01</v>
      </c>
      <c r="N203" s="32" t="str">
        <f>DEC2HEX(D203,2)</f>
        <v>00</v>
      </c>
      <c r="O203" s="21" t="str">
        <f>RIGHT($O$201,2)</f>
        <v>EE</v>
      </c>
      <c r="R203" s="31" t="s">
        <v>788</v>
      </c>
      <c r="S203" s="21" t="str">
        <f>CONCATENATE(E203," ",F203," ",G203," ",H203," ",I203," ",J203," ",K203," ",L203," ",M203," ",N203," ",O203)</f>
        <v>A5 C3 3C 5A FF 36 08 02 01 00 EE</v>
      </c>
    </row>
    <row r="204" spans="3:19" ht="28.5">
      <c r="C204" s="21">
        <v>2</v>
      </c>
      <c r="D204" s="21">
        <v>0</v>
      </c>
      <c r="E204" s="21" t="str">
        <f t="shared" ref="E204:E206" si="170">RIGHT($E$201,2)</f>
        <v>A5</v>
      </c>
      <c r="F204" s="21" t="str">
        <f t="shared" ref="F204:F206" si="171">RIGHT($F$201,2)</f>
        <v>C3</v>
      </c>
      <c r="G204" s="21" t="str">
        <f t="shared" ref="G204:G206" si="172">RIGHT($G$201,2)</f>
        <v>3C</v>
      </c>
      <c r="H204" s="21" t="str">
        <f t="shared" ref="H204:H206" si="173">RIGHT($H$201,2)</f>
        <v>5A</v>
      </c>
      <c r="I204" s="21" t="str">
        <f t="shared" ref="I204:I206" si="174">RIGHT($I$201,2)</f>
        <v>FF</v>
      </c>
      <c r="J204" s="21" t="str">
        <f t="shared" ref="J204:J206" si="175">RIGHT($J$201,2)</f>
        <v>36</v>
      </c>
      <c r="K204" s="21" t="str">
        <f t="shared" ref="K204:K206" si="176">RIGHT($K$201,2)</f>
        <v>08</v>
      </c>
      <c r="L204" s="21" t="str">
        <f t="shared" ref="L204:L206" si="177">RIGHT($L$201,2)</f>
        <v>02</v>
      </c>
      <c r="M204" s="32" t="str">
        <f t="shared" ref="M204:M206" si="178">DEC2HEX(C204,2)</f>
        <v>02</v>
      </c>
      <c r="N204" s="32" t="str">
        <f t="shared" ref="N204:N206" si="179">DEC2HEX(D204,2)</f>
        <v>00</v>
      </c>
      <c r="O204" s="21" t="str">
        <f t="shared" ref="O204:O206" si="180">RIGHT($O$201,2)</f>
        <v>EE</v>
      </c>
      <c r="R204" s="31" t="s">
        <v>789</v>
      </c>
      <c r="S204" s="21" t="str">
        <f t="shared" ref="S204:S206" si="181">CONCATENATE(E204," ",F204," ",G204," ",H204," ",I204," ",J204," ",K204," ",L204," ",M204," ",N204," ",O204)</f>
        <v>A5 C3 3C 5A FF 36 08 02 02 00 EE</v>
      </c>
    </row>
    <row r="205" spans="3:19" ht="28.5">
      <c r="C205" s="21">
        <v>3</v>
      </c>
      <c r="D205" s="21">
        <v>0</v>
      </c>
      <c r="E205" s="21" t="str">
        <f t="shared" si="170"/>
        <v>A5</v>
      </c>
      <c r="F205" s="21" t="str">
        <f t="shared" si="171"/>
        <v>C3</v>
      </c>
      <c r="G205" s="21" t="str">
        <f t="shared" si="172"/>
        <v>3C</v>
      </c>
      <c r="H205" s="21" t="str">
        <f t="shared" si="173"/>
        <v>5A</v>
      </c>
      <c r="I205" s="21" t="str">
        <f t="shared" si="174"/>
        <v>FF</v>
      </c>
      <c r="J205" s="21" t="str">
        <f t="shared" si="175"/>
        <v>36</v>
      </c>
      <c r="K205" s="21" t="str">
        <f t="shared" si="176"/>
        <v>08</v>
      </c>
      <c r="L205" s="21" t="str">
        <f t="shared" si="177"/>
        <v>02</v>
      </c>
      <c r="M205" s="32" t="str">
        <f t="shared" si="178"/>
        <v>03</v>
      </c>
      <c r="N205" s="32" t="str">
        <f t="shared" si="179"/>
        <v>00</v>
      </c>
      <c r="O205" s="21" t="str">
        <f t="shared" si="180"/>
        <v>EE</v>
      </c>
      <c r="R205" s="31" t="s">
        <v>790</v>
      </c>
      <c r="S205" s="21" t="str">
        <f t="shared" si="181"/>
        <v>A5 C3 3C 5A FF 36 08 02 03 00 EE</v>
      </c>
    </row>
    <row r="206" spans="3:19" ht="28.5">
      <c r="C206" s="21">
        <v>4</v>
      </c>
      <c r="D206" s="21">
        <v>0</v>
      </c>
      <c r="E206" s="21" t="str">
        <f t="shared" si="170"/>
        <v>A5</v>
      </c>
      <c r="F206" s="21" t="str">
        <f t="shared" si="171"/>
        <v>C3</v>
      </c>
      <c r="G206" s="21" t="str">
        <f t="shared" si="172"/>
        <v>3C</v>
      </c>
      <c r="H206" s="21" t="str">
        <f t="shared" si="173"/>
        <v>5A</v>
      </c>
      <c r="I206" s="21" t="str">
        <f t="shared" si="174"/>
        <v>FF</v>
      </c>
      <c r="J206" s="21" t="str">
        <f t="shared" si="175"/>
        <v>36</v>
      </c>
      <c r="K206" s="21" t="str">
        <f t="shared" si="176"/>
        <v>08</v>
      </c>
      <c r="L206" s="21" t="str">
        <f t="shared" si="177"/>
        <v>02</v>
      </c>
      <c r="M206" s="32" t="str">
        <f t="shared" si="178"/>
        <v>04</v>
      </c>
      <c r="N206" s="32" t="str">
        <f t="shared" si="179"/>
        <v>00</v>
      </c>
      <c r="O206" s="21" t="str">
        <f t="shared" si="180"/>
        <v>EE</v>
      </c>
      <c r="R206" s="31" t="s">
        <v>791</v>
      </c>
      <c r="S206" s="21" t="str">
        <f t="shared" si="181"/>
        <v>A5 C3 3C 5A FF 36 08 02 04 00 EE</v>
      </c>
    </row>
    <row r="208" spans="3:19" ht="28.5">
      <c r="C208" s="21">
        <v>1</v>
      </c>
      <c r="D208" s="21">
        <v>1</v>
      </c>
      <c r="E208" s="21" t="str">
        <f>RIGHT($E$201,2)</f>
        <v>A5</v>
      </c>
      <c r="F208" s="21" t="str">
        <f>RIGHT($F$201,2)</f>
        <v>C3</v>
      </c>
      <c r="G208" s="21" t="str">
        <f>RIGHT($G$201,2)</f>
        <v>3C</v>
      </c>
      <c r="H208" s="21" t="str">
        <f>RIGHT($H$201,2)</f>
        <v>5A</v>
      </c>
      <c r="I208" s="21" t="str">
        <f>RIGHT($I$201,2)</f>
        <v>FF</v>
      </c>
      <c r="J208" s="21" t="str">
        <f>RIGHT($J$201,2)</f>
        <v>36</v>
      </c>
      <c r="K208" s="21" t="str">
        <f>RIGHT($K$201,2)</f>
        <v>08</v>
      </c>
      <c r="L208" s="21" t="str">
        <f>RIGHT($L$201,2)</f>
        <v>02</v>
      </c>
      <c r="M208" s="32" t="str">
        <f>DEC2HEX(C208,2)</f>
        <v>01</v>
      </c>
      <c r="N208" s="32" t="str">
        <f>DEC2HEX(D208,2)</f>
        <v>01</v>
      </c>
      <c r="O208" s="21" t="str">
        <f>RIGHT($O$201,2)</f>
        <v>EE</v>
      </c>
      <c r="R208" s="31" t="s">
        <v>643</v>
      </c>
      <c r="S208" s="21" t="str">
        <f>CONCATENATE(E208," ",F208," ",G208," ",H208," ",I208," ",J208," ",K208," ",L208," ",M208," ",N208," ",O208)</f>
        <v>A5 C3 3C 5A FF 36 08 02 01 01 EE</v>
      </c>
    </row>
    <row r="209" spans="3:19" ht="28.5">
      <c r="C209" s="21">
        <v>2</v>
      </c>
      <c r="D209" s="21">
        <v>1</v>
      </c>
      <c r="E209" s="21" t="str">
        <f t="shared" ref="E209:E211" si="182">RIGHT($E$201,2)</f>
        <v>A5</v>
      </c>
      <c r="F209" s="21" t="str">
        <f t="shared" ref="F209:F211" si="183">RIGHT($F$201,2)</f>
        <v>C3</v>
      </c>
      <c r="G209" s="21" t="str">
        <f t="shared" ref="G209:G211" si="184">RIGHT($G$201,2)</f>
        <v>3C</v>
      </c>
      <c r="H209" s="21" t="str">
        <f t="shared" ref="H209:H211" si="185">RIGHT($H$201,2)</f>
        <v>5A</v>
      </c>
      <c r="I209" s="21" t="str">
        <f t="shared" ref="I209:I211" si="186">RIGHT($I$201,2)</f>
        <v>FF</v>
      </c>
      <c r="J209" s="21" t="str">
        <f t="shared" ref="J209:J211" si="187">RIGHT($J$201,2)</f>
        <v>36</v>
      </c>
      <c r="K209" s="21" t="str">
        <f t="shared" ref="K209:K211" si="188">RIGHT($K$201,2)</f>
        <v>08</v>
      </c>
      <c r="L209" s="21" t="str">
        <f t="shared" ref="L209:L211" si="189">RIGHT($L$201,2)</f>
        <v>02</v>
      </c>
      <c r="M209" s="32" t="str">
        <f t="shared" ref="M209:M211" si="190">DEC2HEX(C209,2)</f>
        <v>02</v>
      </c>
      <c r="N209" s="32" t="str">
        <f t="shared" ref="N209:N211" si="191">DEC2HEX(D209,2)</f>
        <v>01</v>
      </c>
      <c r="O209" s="21" t="str">
        <f t="shared" ref="O209:O211" si="192">RIGHT($O$201,2)</f>
        <v>EE</v>
      </c>
      <c r="R209" s="31" t="s">
        <v>644</v>
      </c>
      <c r="S209" s="21" t="str">
        <f t="shared" ref="S209:S211" si="193">CONCATENATE(E209," ",F209," ",G209," ",H209," ",I209," ",J209," ",K209," ",L209," ",M209," ",N209," ",O209)</f>
        <v>A5 C3 3C 5A FF 36 08 02 02 01 EE</v>
      </c>
    </row>
    <row r="210" spans="3:19" ht="28.5">
      <c r="C210" s="21">
        <v>3</v>
      </c>
      <c r="D210" s="21">
        <v>1</v>
      </c>
      <c r="E210" s="21" t="str">
        <f t="shared" si="182"/>
        <v>A5</v>
      </c>
      <c r="F210" s="21" t="str">
        <f t="shared" si="183"/>
        <v>C3</v>
      </c>
      <c r="G210" s="21" t="str">
        <f t="shared" si="184"/>
        <v>3C</v>
      </c>
      <c r="H210" s="21" t="str">
        <f t="shared" si="185"/>
        <v>5A</v>
      </c>
      <c r="I210" s="21" t="str">
        <f t="shared" si="186"/>
        <v>FF</v>
      </c>
      <c r="J210" s="21" t="str">
        <f t="shared" si="187"/>
        <v>36</v>
      </c>
      <c r="K210" s="21" t="str">
        <f t="shared" si="188"/>
        <v>08</v>
      </c>
      <c r="L210" s="21" t="str">
        <f t="shared" si="189"/>
        <v>02</v>
      </c>
      <c r="M210" s="32" t="str">
        <f t="shared" si="190"/>
        <v>03</v>
      </c>
      <c r="N210" s="32" t="str">
        <f t="shared" si="191"/>
        <v>01</v>
      </c>
      <c r="O210" s="21" t="str">
        <f t="shared" si="192"/>
        <v>EE</v>
      </c>
      <c r="R210" s="31" t="s">
        <v>645</v>
      </c>
      <c r="S210" s="21" t="str">
        <f t="shared" si="193"/>
        <v>A5 C3 3C 5A FF 36 08 02 03 01 EE</v>
      </c>
    </row>
    <row r="211" spans="3:19" ht="28.5">
      <c r="C211" s="21">
        <v>4</v>
      </c>
      <c r="D211" s="21">
        <v>1</v>
      </c>
      <c r="E211" s="21" t="str">
        <f t="shared" si="182"/>
        <v>A5</v>
      </c>
      <c r="F211" s="21" t="str">
        <f t="shared" si="183"/>
        <v>C3</v>
      </c>
      <c r="G211" s="21" t="str">
        <f t="shared" si="184"/>
        <v>3C</v>
      </c>
      <c r="H211" s="21" t="str">
        <f t="shared" si="185"/>
        <v>5A</v>
      </c>
      <c r="I211" s="21" t="str">
        <f t="shared" si="186"/>
        <v>FF</v>
      </c>
      <c r="J211" s="21" t="str">
        <f t="shared" si="187"/>
        <v>36</v>
      </c>
      <c r="K211" s="21" t="str">
        <f t="shared" si="188"/>
        <v>08</v>
      </c>
      <c r="L211" s="21" t="str">
        <f t="shared" si="189"/>
        <v>02</v>
      </c>
      <c r="M211" s="32" t="str">
        <f t="shared" si="190"/>
        <v>04</v>
      </c>
      <c r="N211" s="32" t="str">
        <f t="shared" si="191"/>
        <v>01</v>
      </c>
      <c r="O211" s="21" t="str">
        <f t="shared" si="192"/>
        <v>EE</v>
      </c>
      <c r="R211" s="31" t="s">
        <v>646</v>
      </c>
      <c r="S211" s="21" t="str">
        <f t="shared" si="193"/>
        <v>A5 C3 3C 5A FF 36 08 02 04 01 EE</v>
      </c>
    </row>
    <row r="213" spans="3:19" ht="28.5">
      <c r="C213" s="21">
        <v>1</v>
      </c>
      <c r="D213" s="21">
        <v>2</v>
      </c>
      <c r="E213" s="21" t="str">
        <f>RIGHT($E$201,2)</f>
        <v>A5</v>
      </c>
      <c r="F213" s="21" t="str">
        <f>RIGHT($F$201,2)</f>
        <v>C3</v>
      </c>
      <c r="G213" s="21" t="str">
        <f>RIGHT($G$201,2)</f>
        <v>3C</v>
      </c>
      <c r="H213" s="21" t="str">
        <f>RIGHT($H$201,2)</f>
        <v>5A</v>
      </c>
      <c r="I213" s="21" t="str">
        <f>RIGHT($I$201,2)</f>
        <v>FF</v>
      </c>
      <c r="J213" s="21" t="str">
        <f>RIGHT($J$201,2)</f>
        <v>36</v>
      </c>
      <c r="K213" s="21" t="str">
        <f>RIGHT($K$201,2)</f>
        <v>08</v>
      </c>
      <c r="L213" s="21" t="str">
        <f>RIGHT($L$201,2)</f>
        <v>02</v>
      </c>
      <c r="M213" s="32" t="str">
        <f>DEC2HEX(C213,2)</f>
        <v>01</v>
      </c>
      <c r="N213" s="32" t="str">
        <f>DEC2HEX(D213,2)</f>
        <v>02</v>
      </c>
      <c r="O213" s="21" t="str">
        <f>RIGHT($O$201,2)</f>
        <v>EE</v>
      </c>
      <c r="R213" s="31" t="s">
        <v>792</v>
      </c>
      <c r="S213" s="21" t="str">
        <f>CONCATENATE(E213," ",F213," ",G213," ",H213," ",I213," ",J213," ",K213," ",L213," ",M213," ",N213," ",O213)</f>
        <v>A5 C3 3C 5A FF 36 08 02 01 02 EE</v>
      </c>
    </row>
    <row r="214" spans="3:19" ht="28.5">
      <c r="C214" s="21">
        <v>2</v>
      </c>
      <c r="D214" s="21">
        <v>2</v>
      </c>
      <c r="E214" s="21" t="str">
        <f t="shared" ref="E214:E216" si="194">RIGHT($E$201,2)</f>
        <v>A5</v>
      </c>
      <c r="F214" s="21" t="str">
        <f t="shared" ref="F214:F216" si="195">RIGHT($F$201,2)</f>
        <v>C3</v>
      </c>
      <c r="G214" s="21" t="str">
        <f t="shared" ref="G214:G216" si="196">RIGHT($G$201,2)</f>
        <v>3C</v>
      </c>
      <c r="H214" s="21" t="str">
        <f t="shared" ref="H214:H216" si="197">RIGHT($H$201,2)</f>
        <v>5A</v>
      </c>
      <c r="I214" s="21" t="str">
        <f t="shared" ref="I214:I216" si="198">RIGHT($I$201,2)</f>
        <v>FF</v>
      </c>
      <c r="J214" s="21" t="str">
        <f t="shared" ref="J214:J216" si="199">RIGHT($J$201,2)</f>
        <v>36</v>
      </c>
      <c r="K214" s="21" t="str">
        <f t="shared" ref="K214:K216" si="200">RIGHT($K$201,2)</f>
        <v>08</v>
      </c>
      <c r="L214" s="21" t="str">
        <f t="shared" ref="L214:L216" si="201">RIGHT($L$201,2)</f>
        <v>02</v>
      </c>
      <c r="M214" s="32" t="str">
        <f t="shared" ref="M214:M216" si="202">DEC2HEX(C214,2)</f>
        <v>02</v>
      </c>
      <c r="N214" s="32" t="str">
        <f t="shared" ref="N214:N216" si="203">DEC2HEX(D214,2)</f>
        <v>02</v>
      </c>
      <c r="O214" s="21" t="str">
        <f t="shared" ref="O214:O216" si="204">RIGHT($O$201,2)</f>
        <v>EE</v>
      </c>
      <c r="R214" s="31" t="s">
        <v>793</v>
      </c>
      <c r="S214" s="21" t="str">
        <f t="shared" ref="S214:S216" si="205">CONCATENATE(E214," ",F214," ",G214," ",H214," ",I214," ",J214," ",K214," ",L214," ",M214," ",N214," ",O214)</f>
        <v>A5 C3 3C 5A FF 36 08 02 02 02 EE</v>
      </c>
    </row>
    <row r="215" spans="3:19" ht="28.5">
      <c r="C215" s="21">
        <v>3</v>
      </c>
      <c r="D215" s="21">
        <v>2</v>
      </c>
      <c r="E215" s="21" t="str">
        <f t="shared" si="194"/>
        <v>A5</v>
      </c>
      <c r="F215" s="21" t="str">
        <f t="shared" si="195"/>
        <v>C3</v>
      </c>
      <c r="G215" s="21" t="str">
        <f t="shared" si="196"/>
        <v>3C</v>
      </c>
      <c r="H215" s="21" t="str">
        <f t="shared" si="197"/>
        <v>5A</v>
      </c>
      <c r="I215" s="21" t="str">
        <f t="shared" si="198"/>
        <v>FF</v>
      </c>
      <c r="J215" s="21" t="str">
        <f t="shared" si="199"/>
        <v>36</v>
      </c>
      <c r="K215" s="21" t="str">
        <f t="shared" si="200"/>
        <v>08</v>
      </c>
      <c r="L215" s="21" t="str">
        <f t="shared" si="201"/>
        <v>02</v>
      </c>
      <c r="M215" s="32" t="str">
        <f t="shared" si="202"/>
        <v>03</v>
      </c>
      <c r="N215" s="32" t="str">
        <f t="shared" si="203"/>
        <v>02</v>
      </c>
      <c r="O215" s="21" t="str">
        <f t="shared" si="204"/>
        <v>EE</v>
      </c>
      <c r="R215" s="31" t="s">
        <v>794</v>
      </c>
      <c r="S215" s="21" t="str">
        <f t="shared" si="205"/>
        <v>A5 C3 3C 5A FF 36 08 02 03 02 EE</v>
      </c>
    </row>
    <row r="216" spans="3:19" ht="28.5">
      <c r="C216" s="21">
        <v>4</v>
      </c>
      <c r="D216" s="21">
        <v>2</v>
      </c>
      <c r="E216" s="21" t="str">
        <f t="shared" si="194"/>
        <v>A5</v>
      </c>
      <c r="F216" s="21" t="str">
        <f t="shared" si="195"/>
        <v>C3</v>
      </c>
      <c r="G216" s="21" t="str">
        <f t="shared" si="196"/>
        <v>3C</v>
      </c>
      <c r="H216" s="21" t="str">
        <f t="shared" si="197"/>
        <v>5A</v>
      </c>
      <c r="I216" s="21" t="str">
        <f t="shared" si="198"/>
        <v>FF</v>
      </c>
      <c r="J216" s="21" t="str">
        <f t="shared" si="199"/>
        <v>36</v>
      </c>
      <c r="K216" s="21" t="str">
        <f t="shared" si="200"/>
        <v>08</v>
      </c>
      <c r="L216" s="21" t="str">
        <f t="shared" si="201"/>
        <v>02</v>
      </c>
      <c r="M216" s="32" t="str">
        <f t="shared" si="202"/>
        <v>04</v>
      </c>
      <c r="N216" s="32" t="str">
        <f t="shared" si="203"/>
        <v>02</v>
      </c>
      <c r="O216" s="21" t="str">
        <f t="shared" si="204"/>
        <v>EE</v>
      </c>
      <c r="R216" s="31" t="s">
        <v>795</v>
      </c>
      <c r="S216" s="21" t="str">
        <f t="shared" si="205"/>
        <v>A5 C3 3C 5A FF 36 08 02 04 02 EE</v>
      </c>
    </row>
    <row r="219" spans="3:19" ht="18">
      <c r="C219" s="36" t="s">
        <v>647</v>
      </c>
      <c r="F219" s="2"/>
      <c r="G219" s="2"/>
      <c r="H219" s="2"/>
      <c r="I219" s="2"/>
      <c r="J219" s="2"/>
      <c r="K219" s="2"/>
      <c r="L219" s="2"/>
      <c r="M219" s="2"/>
      <c r="N219" s="2"/>
    </row>
    <row r="220" spans="3:19" ht="15">
      <c r="E220" s="11" t="s">
        <v>832</v>
      </c>
      <c r="F220" s="13"/>
      <c r="G220" s="13"/>
      <c r="H220" s="13"/>
      <c r="I220" s="13"/>
      <c r="J220" s="13"/>
      <c r="K220" s="13"/>
      <c r="L220" s="13"/>
      <c r="M220" s="13"/>
      <c r="N220" s="2"/>
    </row>
    <row r="221" spans="3:19" ht="15">
      <c r="E221" s="7">
        <v>1</v>
      </c>
      <c r="F221" s="7">
        <v>2</v>
      </c>
      <c r="G221" s="7">
        <v>3</v>
      </c>
      <c r="H221" s="7">
        <v>4</v>
      </c>
      <c r="I221" s="7">
        <v>5</v>
      </c>
      <c r="J221" s="7">
        <v>6</v>
      </c>
      <c r="K221" s="7">
        <v>7</v>
      </c>
      <c r="L221" s="7">
        <v>8</v>
      </c>
      <c r="M221" s="7">
        <v>9</v>
      </c>
      <c r="N221" s="7">
        <v>10</v>
      </c>
    </row>
    <row r="222" spans="3:19" s="31" customFormat="1" ht="45">
      <c r="E222" s="38" t="s">
        <v>260</v>
      </c>
      <c r="F222" s="38"/>
      <c r="G222" s="38"/>
      <c r="H222" s="38"/>
      <c r="I222" s="8" t="s">
        <v>7</v>
      </c>
      <c r="J222" s="8" t="s">
        <v>263</v>
      </c>
      <c r="K222" s="8" t="s">
        <v>275</v>
      </c>
      <c r="L222" s="8" t="s">
        <v>716</v>
      </c>
      <c r="M222" s="8" t="s">
        <v>268</v>
      </c>
      <c r="N222" s="8" t="s">
        <v>271</v>
      </c>
    </row>
    <row r="223" spans="3:19" ht="15">
      <c r="E223" s="10" t="s">
        <v>8</v>
      </c>
      <c r="F223" s="10" t="s">
        <v>1</v>
      </c>
      <c r="G223" s="10" t="s">
        <v>2</v>
      </c>
      <c r="H223" s="10" t="s">
        <v>0</v>
      </c>
      <c r="I223" s="10" t="s">
        <v>24</v>
      </c>
      <c r="J223" s="10" t="s">
        <v>27</v>
      </c>
      <c r="K223" s="10" t="s">
        <v>34</v>
      </c>
      <c r="L223" s="10" t="s">
        <v>4</v>
      </c>
      <c r="M223" s="10" t="s">
        <v>134</v>
      </c>
      <c r="N223" s="10" t="s">
        <v>23</v>
      </c>
    </row>
    <row r="225" spans="2:19" ht="28.5">
      <c r="D225" s="21">
        <v>1</v>
      </c>
      <c r="E225" s="21" t="str">
        <f>RIGHT($E$223,2)</f>
        <v>A5</v>
      </c>
      <c r="F225" s="21" t="str">
        <f>RIGHT($F$223,2)</f>
        <v>C3</v>
      </c>
      <c r="G225" s="21" t="str">
        <f>RIGHT($G$223,2)</f>
        <v>3C</v>
      </c>
      <c r="H225" s="21" t="str">
        <f>RIGHT($H$223,2)</f>
        <v>5A</v>
      </c>
      <c r="I225" s="21" t="str">
        <f>RIGHT($I$223,2)</f>
        <v>FF</v>
      </c>
      <c r="J225" s="21" t="str">
        <f>RIGHT($J$223,2)</f>
        <v>63</v>
      </c>
      <c r="K225" s="21" t="str">
        <f>RIGHT($K$223,2)</f>
        <v>08</v>
      </c>
      <c r="L225" s="21" t="str">
        <f>RIGHT($L$223,2)</f>
        <v>01</v>
      </c>
      <c r="M225" s="32" t="str">
        <f>DEC2HEX(D225,2)</f>
        <v>01</v>
      </c>
      <c r="N225" s="21" t="str">
        <f>RIGHT($N$192,2)</f>
        <v>EE</v>
      </c>
      <c r="R225" s="31" t="s">
        <v>648</v>
      </c>
      <c r="S225" s="21" t="str">
        <f>CONCATENATE(E225," ",F225," ",G225," ",H225," ",I225," ",J225," ",K225," ",L225," ",M225," ",N225)</f>
        <v>A5 C3 3C 5A FF 63 08 01 01 EE</v>
      </c>
    </row>
    <row r="228" spans="2:19" ht="18">
      <c r="C228" s="4" t="s">
        <v>394</v>
      </c>
      <c r="F228" s="2"/>
      <c r="G228" s="2"/>
      <c r="H228" s="2"/>
      <c r="I228" s="2"/>
      <c r="J228" s="2"/>
      <c r="K228" s="2"/>
      <c r="L228" s="2"/>
      <c r="M228" s="2"/>
      <c r="N228" s="2"/>
      <c r="O228" s="2"/>
      <c r="P228" s="2"/>
    </row>
    <row r="229" spans="2:19" ht="15">
      <c r="E229" s="11" t="s">
        <v>833</v>
      </c>
      <c r="F229" s="13"/>
      <c r="G229" s="13"/>
      <c r="H229" s="13"/>
      <c r="I229" s="13"/>
      <c r="J229" s="13"/>
      <c r="K229" s="13"/>
      <c r="L229" s="13"/>
      <c r="M229" s="13"/>
      <c r="N229" s="2"/>
      <c r="O229" s="2"/>
      <c r="P229" s="2"/>
    </row>
    <row r="230" spans="2:19" ht="15">
      <c r="E230" s="7">
        <v>1</v>
      </c>
      <c r="F230" s="7">
        <v>2</v>
      </c>
      <c r="G230" s="7">
        <v>3</v>
      </c>
      <c r="H230" s="7">
        <v>4</v>
      </c>
      <c r="I230" s="7">
        <v>5</v>
      </c>
      <c r="J230" s="7">
        <v>6</v>
      </c>
      <c r="K230" s="7">
        <v>7</v>
      </c>
      <c r="L230" s="7">
        <v>8</v>
      </c>
      <c r="M230" s="7">
        <v>9</v>
      </c>
      <c r="N230" s="7">
        <v>10</v>
      </c>
      <c r="O230" s="7">
        <v>11</v>
      </c>
      <c r="P230" s="7">
        <v>12</v>
      </c>
    </row>
    <row r="231" spans="2:19" s="31" customFormat="1" ht="60">
      <c r="E231" s="38" t="s">
        <v>260</v>
      </c>
      <c r="F231" s="38"/>
      <c r="G231" s="38"/>
      <c r="H231" s="38"/>
      <c r="I231" s="8" t="s">
        <v>7</v>
      </c>
      <c r="J231" s="8" t="s">
        <v>263</v>
      </c>
      <c r="K231" s="8" t="s">
        <v>275</v>
      </c>
      <c r="L231" s="8" t="s">
        <v>716</v>
      </c>
      <c r="M231" s="8" t="s">
        <v>396</v>
      </c>
      <c r="N231" s="8" t="s">
        <v>396</v>
      </c>
      <c r="O231" s="8" t="s">
        <v>796</v>
      </c>
      <c r="P231" s="8" t="s">
        <v>271</v>
      </c>
    </row>
    <row r="232" spans="2:19" ht="15">
      <c r="E232" s="10" t="s">
        <v>8</v>
      </c>
      <c r="F232" s="10" t="s">
        <v>1</v>
      </c>
      <c r="G232" s="10" t="s">
        <v>2</v>
      </c>
      <c r="H232" s="10" t="s">
        <v>0</v>
      </c>
      <c r="I232" s="10" t="s">
        <v>24</v>
      </c>
      <c r="J232" s="10" t="s">
        <v>26</v>
      </c>
      <c r="K232" s="10" t="s">
        <v>35</v>
      </c>
      <c r="L232" s="10" t="s">
        <v>17</v>
      </c>
      <c r="M232" s="10" t="s">
        <v>134</v>
      </c>
      <c r="N232" s="10" t="s">
        <v>21</v>
      </c>
      <c r="O232" s="10" t="s">
        <v>30</v>
      </c>
      <c r="P232" s="10" t="s">
        <v>23</v>
      </c>
      <c r="R232" s="37"/>
    </row>
    <row r="233" spans="2:19" ht="15">
      <c r="E233" s="13"/>
      <c r="F233" s="13"/>
      <c r="G233" s="13"/>
      <c r="H233" s="13"/>
      <c r="I233" s="13"/>
      <c r="J233" s="13"/>
      <c r="K233" s="13"/>
      <c r="L233" s="13"/>
      <c r="M233" s="13"/>
      <c r="N233" s="13"/>
      <c r="O233" s="13"/>
      <c r="P233" s="13"/>
      <c r="R233" s="13"/>
    </row>
    <row r="234" spans="2:19" ht="28.5">
      <c r="B234" s="21">
        <v>1</v>
      </c>
      <c r="C234" s="21">
        <v>1</v>
      </c>
      <c r="D234" s="21">
        <v>1</v>
      </c>
      <c r="E234" s="21" t="str">
        <f>RIGHT($E$232,2)</f>
        <v>A5</v>
      </c>
      <c r="F234" s="21" t="str">
        <f>RIGHT($F$232,2)</f>
        <v>C3</v>
      </c>
      <c r="G234" s="21" t="str">
        <f>RIGHT($G$232,2)</f>
        <v>3C</v>
      </c>
      <c r="H234" s="21" t="str">
        <f>RIGHT($H$232,2)</f>
        <v>5A</v>
      </c>
      <c r="I234" s="21" t="str">
        <f>RIGHT($I$232,2)</f>
        <v>FF</v>
      </c>
      <c r="J234" s="21" t="str">
        <f>RIGHT($J$232,2)</f>
        <v>36</v>
      </c>
      <c r="K234" s="21" t="str">
        <f>RIGHT($K$232,2)</f>
        <v>09</v>
      </c>
      <c r="L234" s="21" t="str">
        <f>RIGHT($L$232,2)</f>
        <v>03</v>
      </c>
      <c r="M234" s="32" t="str">
        <f>DEC2HEX(B234,2)</f>
        <v>01</v>
      </c>
      <c r="N234" s="32" t="str">
        <f>DEC2HEX(C234,2)</f>
        <v>01</v>
      </c>
      <c r="O234" s="32" t="str">
        <f>DEC2HEX(D234,2)</f>
        <v>01</v>
      </c>
      <c r="P234" s="21" t="str">
        <f>RIGHT($P$232,2)</f>
        <v>EE</v>
      </c>
      <c r="R234" s="31" t="s">
        <v>797</v>
      </c>
      <c r="S234" s="21" t="str">
        <f>CONCATENATE(E234," ",F234," ",G234," ",H234," ",I234," ",J234," ",K234," ",L234," ",M234," ",N234," ",O234," ",P234)</f>
        <v>A5 C3 3C 5A FF 36 09 03 01 01 01 EE</v>
      </c>
    </row>
    <row r="235" spans="2:19" ht="28.5">
      <c r="B235" s="21">
        <v>1</v>
      </c>
      <c r="C235" s="21">
        <v>2</v>
      </c>
      <c r="D235" s="21">
        <v>1</v>
      </c>
      <c r="E235" s="21" t="str">
        <f t="shared" ref="E235:E241" si="206">RIGHT($E$232,2)</f>
        <v>A5</v>
      </c>
      <c r="F235" s="21" t="str">
        <f t="shared" ref="F235:F241" si="207">RIGHT($F$232,2)</f>
        <v>C3</v>
      </c>
      <c r="G235" s="21" t="str">
        <f t="shared" ref="G235:G241" si="208">RIGHT($G$232,2)</f>
        <v>3C</v>
      </c>
      <c r="H235" s="21" t="str">
        <f t="shared" ref="H235:H241" si="209">RIGHT($H$232,2)</f>
        <v>5A</v>
      </c>
      <c r="I235" s="21" t="str">
        <f t="shared" ref="I235:I241" si="210">RIGHT($I$232,2)</f>
        <v>FF</v>
      </c>
      <c r="J235" s="21" t="str">
        <f t="shared" ref="J235:J241" si="211">RIGHT($J$232,2)</f>
        <v>36</v>
      </c>
      <c r="K235" s="21" t="str">
        <f t="shared" ref="K235:K241" si="212">RIGHT($K$232,2)</f>
        <v>09</v>
      </c>
      <c r="L235" s="21" t="str">
        <f t="shared" ref="L235:L241" si="213">RIGHT($L$232,2)</f>
        <v>03</v>
      </c>
      <c r="M235" s="32" t="str">
        <f t="shared" ref="M235:M241" si="214">DEC2HEX(B235,2)</f>
        <v>01</v>
      </c>
      <c r="N235" s="32" t="str">
        <f t="shared" ref="N235:N241" si="215">DEC2HEX(C235,2)</f>
        <v>02</v>
      </c>
      <c r="O235" s="32" t="str">
        <f t="shared" ref="O235:O241" si="216">DEC2HEX(D235,2)</f>
        <v>01</v>
      </c>
      <c r="P235" s="21" t="str">
        <f t="shared" ref="P235:P241" si="217">RIGHT($P$232,2)</f>
        <v>EE</v>
      </c>
      <c r="R235" s="31" t="s">
        <v>798</v>
      </c>
      <c r="S235" s="21" t="str">
        <f t="shared" ref="S235:S241" si="218">CONCATENATE(E235," ",F235," ",G235," ",H235," ",I235," ",J235," ",K235," ",L235," ",M235," ",N235," ",O235," ",P235)</f>
        <v>A5 C3 3C 5A FF 36 09 03 01 02 01 EE</v>
      </c>
    </row>
    <row r="236" spans="2:19" ht="28.5">
      <c r="B236" s="21">
        <v>1</v>
      </c>
      <c r="C236" s="21">
        <v>3</v>
      </c>
      <c r="D236" s="21">
        <v>1</v>
      </c>
      <c r="E236" s="21" t="str">
        <f t="shared" si="206"/>
        <v>A5</v>
      </c>
      <c r="F236" s="21" t="str">
        <f t="shared" si="207"/>
        <v>C3</v>
      </c>
      <c r="G236" s="21" t="str">
        <f t="shared" si="208"/>
        <v>3C</v>
      </c>
      <c r="H236" s="21" t="str">
        <f t="shared" si="209"/>
        <v>5A</v>
      </c>
      <c r="I236" s="21" t="str">
        <f t="shared" si="210"/>
        <v>FF</v>
      </c>
      <c r="J236" s="21" t="str">
        <f t="shared" si="211"/>
        <v>36</v>
      </c>
      <c r="K236" s="21" t="str">
        <f t="shared" si="212"/>
        <v>09</v>
      </c>
      <c r="L236" s="21" t="str">
        <f t="shared" si="213"/>
        <v>03</v>
      </c>
      <c r="M236" s="32" t="str">
        <f t="shared" si="214"/>
        <v>01</v>
      </c>
      <c r="N236" s="32" t="str">
        <f t="shared" si="215"/>
        <v>03</v>
      </c>
      <c r="O236" s="32" t="str">
        <f t="shared" si="216"/>
        <v>01</v>
      </c>
      <c r="P236" s="21" t="str">
        <f t="shared" si="217"/>
        <v>EE</v>
      </c>
      <c r="R236" s="31" t="s">
        <v>799</v>
      </c>
      <c r="S236" s="21" t="str">
        <f t="shared" si="218"/>
        <v>A5 C3 3C 5A FF 36 09 03 01 03 01 EE</v>
      </c>
    </row>
    <row r="237" spans="2:19" ht="28.5">
      <c r="B237" s="21">
        <v>1</v>
      </c>
      <c r="C237" s="21">
        <v>4</v>
      </c>
      <c r="D237" s="21">
        <v>1</v>
      </c>
      <c r="E237" s="21" t="str">
        <f t="shared" si="206"/>
        <v>A5</v>
      </c>
      <c r="F237" s="21" t="str">
        <f t="shared" si="207"/>
        <v>C3</v>
      </c>
      <c r="G237" s="21" t="str">
        <f t="shared" si="208"/>
        <v>3C</v>
      </c>
      <c r="H237" s="21" t="str">
        <f t="shared" si="209"/>
        <v>5A</v>
      </c>
      <c r="I237" s="21" t="str">
        <f t="shared" si="210"/>
        <v>FF</v>
      </c>
      <c r="J237" s="21" t="str">
        <f t="shared" si="211"/>
        <v>36</v>
      </c>
      <c r="K237" s="21" t="str">
        <f t="shared" si="212"/>
        <v>09</v>
      </c>
      <c r="L237" s="21" t="str">
        <f t="shared" si="213"/>
        <v>03</v>
      </c>
      <c r="M237" s="32" t="str">
        <f t="shared" si="214"/>
        <v>01</v>
      </c>
      <c r="N237" s="32" t="str">
        <f t="shared" si="215"/>
        <v>04</v>
      </c>
      <c r="O237" s="32" t="str">
        <f t="shared" si="216"/>
        <v>01</v>
      </c>
      <c r="P237" s="21" t="str">
        <f t="shared" si="217"/>
        <v>EE</v>
      </c>
      <c r="R237" s="31" t="s">
        <v>800</v>
      </c>
      <c r="S237" s="21" t="str">
        <f t="shared" si="218"/>
        <v>A5 C3 3C 5A FF 36 09 03 01 04 01 EE</v>
      </c>
    </row>
    <row r="238" spans="2:19" ht="28.5">
      <c r="B238" s="21">
        <v>1</v>
      </c>
      <c r="C238" s="21">
        <v>5</v>
      </c>
      <c r="D238" s="21">
        <v>1</v>
      </c>
      <c r="E238" s="21" t="str">
        <f t="shared" si="206"/>
        <v>A5</v>
      </c>
      <c r="F238" s="21" t="str">
        <f t="shared" si="207"/>
        <v>C3</v>
      </c>
      <c r="G238" s="21" t="str">
        <f t="shared" si="208"/>
        <v>3C</v>
      </c>
      <c r="H238" s="21" t="str">
        <f t="shared" si="209"/>
        <v>5A</v>
      </c>
      <c r="I238" s="21" t="str">
        <f t="shared" si="210"/>
        <v>FF</v>
      </c>
      <c r="J238" s="21" t="str">
        <f t="shared" si="211"/>
        <v>36</v>
      </c>
      <c r="K238" s="21" t="str">
        <f t="shared" si="212"/>
        <v>09</v>
      </c>
      <c r="L238" s="21" t="str">
        <f t="shared" si="213"/>
        <v>03</v>
      </c>
      <c r="M238" s="32" t="str">
        <f t="shared" si="214"/>
        <v>01</v>
      </c>
      <c r="N238" s="32" t="str">
        <f t="shared" si="215"/>
        <v>05</v>
      </c>
      <c r="O238" s="32" t="str">
        <f t="shared" si="216"/>
        <v>01</v>
      </c>
      <c r="P238" s="21" t="str">
        <f t="shared" si="217"/>
        <v>EE</v>
      </c>
      <c r="R238" s="31" t="s">
        <v>801</v>
      </c>
      <c r="S238" s="21" t="str">
        <f t="shared" si="218"/>
        <v>A5 C3 3C 5A FF 36 09 03 01 05 01 EE</v>
      </c>
    </row>
    <row r="239" spans="2:19" ht="28.5">
      <c r="B239" s="21">
        <v>1</v>
      </c>
      <c r="C239" s="21">
        <v>6</v>
      </c>
      <c r="D239" s="21">
        <v>1</v>
      </c>
      <c r="E239" s="21" t="str">
        <f t="shared" si="206"/>
        <v>A5</v>
      </c>
      <c r="F239" s="21" t="str">
        <f t="shared" si="207"/>
        <v>C3</v>
      </c>
      <c r="G239" s="21" t="str">
        <f t="shared" si="208"/>
        <v>3C</v>
      </c>
      <c r="H239" s="21" t="str">
        <f t="shared" si="209"/>
        <v>5A</v>
      </c>
      <c r="I239" s="21" t="str">
        <f t="shared" si="210"/>
        <v>FF</v>
      </c>
      <c r="J239" s="21" t="str">
        <f t="shared" si="211"/>
        <v>36</v>
      </c>
      <c r="K239" s="21" t="str">
        <f t="shared" si="212"/>
        <v>09</v>
      </c>
      <c r="L239" s="21" t="str">
        <f t="shared" si="213"/>
        <v>03</v>
      </c>
      <c r="M239" s="32" t="str">
        <f t="shared" si="214"/>
        <v>01</v>
      </c>
      <c r="N239" s="32" t="str">
        <f t="shared" si="215"/>
        <v>06</v>
      </c>
      <c r="O239" s="32" t="str">
        <f t="shared" si="216"/>
        <v>01</v>
      </c>
      <c r="P239" s="21" t="str">
        <f t="shared" si="217"/>
        <v>EE</v>
      </c>
      <c r="R239" s="31" t="s">
        <v>802</v>
      </c>
      <c r="S239" s="21" t="str">
        <f t="shared" si="218"/>
        <v>A5 C3 3C 5A FF 36 09 03 01 06 01 EE</v>
      </c>
    </row>
    <row r="240" spans="2:19" ht="28.5">
      <c r="B240" s="21">
        <v>1</v>
      </c>
      <c r="C240" s="21">
        <v>7</v>
      </c>
      <c r="D240" s="21">
        <v>1</v>
      </c>
      <c r="E240" s="21" t="str">
        <f t="shared" si="206"/>
        <v>A5</v>
      </c>
      <c r="F240" s="21" t="str">
        <f t="shared" si="207"/>
        <v>C3</v>
      </c>
      <c r="G240" s="21" t="str">
        <f t="shared" si="208"/>
        <v>3C</v>
      </c>
      <c r="H240" s="21" t="str">
        <f t="shared" si="209"/>
        <v>5A</v>
      </c>
      <c r="I240" s="21" t="str">
        <f t="shared" si="210"/>
        <v>FF</v>
      </c>
      <c r="J240" s="21" t="str">
        <f t="shared" si="211"/>
        <v>36</v>
      </c>
      <c r="K240" s="21" t="str">
        <f t="shared" si="212"/>
        <v>09</v>
      </c>
      <c r="L240" s="21" t="str">
        <f t="shared" si="213"/>
        <v>03</v>
      </c>
      <c r="M240" s="32" t="str">
        <f t="shared" si="214"/>
        <v>01</v>
      </c>
      <c r="N240" s="32" t="str">
        <f t="shared" si="215"/>
        <v>07</v>
      </c>
      <c r="O240" s="32" t="str">
        <f t="shared" si="216"/>
        <v>01</v>
      </c>
      <c r="P240" s="21" t="str">
        <f t="shared" si="217"/>
        <v>EE</v>
      </c>
      <c r="R240" s="31" t="s">
        <v>803</v>
      </c>
      <c r="S240" s="21" t="str">
        <f t="shared" si="218"/>
        <v>A5 C3 3C 5A FF 36 09 03 01 07 01 EE</v>
      </c>
    </row>
    <row r="241" spans="2:19" ht="28.5">
      <c r="B241" s="21">
        <v>1</v>
      </c>
      <c r="C241" s="21">
        <v>8</v>
      </c>
      <c r="D241" s="21">
        <v>1</v>
      </c>
      <c r="E241" s="21" t="str">
        <f t="shared" si="206"/>
        <v>A5</v>
      </c>
      <c r="F241" s="21" t="str">
        <f t="shared" si="207"/>
        <v>C3</v>
      </c>
      <c r="G241" s="21" t="str">
        <f t="shared" si="208"/>
        <v>3C</v>
      </c>
      <c r="H241" s="21" t="str">
        <f t="shared" si="209"/>
        <v>5A</v>
      </c>
      <c r="I241" s="21" t="str">
        <f t="shared" si="210"/>
        <v>FF</v>
      </c>
      <c r="J241" s="21" t="str">
        <f t="shared" si="211"/>
        <v>36</v>
      </c>
      <c r="K241" s="21" t="str">
        <f t="shared" si="212"/>
        <v>09</v>
      </c>
      <c r="L241" s="21" t="str">
        <f t="shared" si="213"/>
        <v>03</v>
      </c>
      <c r="M241" s="32" t="str">
        <f t="shared" si="214"/>
        <v>01</v>
      </c>
      <c r="N241" s="32" t="str">
        <f t="shared" si="215"/>
        <v>08</v>
      </c>
      <c r="O241" s="32" t="str">
        <f t="shared" si="216"/>
        <v>01</v>
      </c>
      <c r="P241" s="21" t="str">
        <f t="shared" si="217"/>
        <v>EE</v>
      </c>
      <c r="R241" s="31" t="s">
        <v>804</v>
      </c>
      <c r="S241" s="21" t="str">
        <f t="shared" si="218"/>
        <v>A5 C3 3C 5A FF 36 09 03 01 08 01 EE</v>
      </c>
    </row>
    <row r="243" spans="2:19" ht="28.5">
      <c r="B243" s="21">
        <v>1</v>
      </c>
      <c r="C243" s="21">
        <v>1</v>
      </c>
      <c r="D243" s="21">
        <v>0</v>
      </c>
      <c r="E243" s="21" t="str">
        <f>RIGHT($E$232,2)</f>
        <v>A5</v>
      </c>
      <c r="F243" s="21" t="str">
        <f>RIGHT($F$232,2)</f>
        <v>C3</v>
      </c>
      <c r="G243" s="21" t="str">
        <f>RIGHT($G$232,2)</f>
        <v>3C</v>
      </c>
      <c r="H243" s="21" t="str">
        <f>RIGHT($H$232,2)</f>
        <v>5A</v>
      </c>
      <c r="I243" s="21" t="str">
        <f>RIGHT($I$232,2)</f>
        <v>FF</v>
      </c>
      <c r="J243" s="21" t="str">
        <f>RIGHT($J$232,2)</f>
        <v>36</v>
      </c>
      <c r="K243" s="21" t="str">
        <f>RIGHT($K$232,2)</f>
        <v>09</v>
      </c>
      <c r="L243" s="21" t="str">
        <f>RIGHT($L$232,2)</f>
        <v>03</v>
      </c>
      <c r="M243" s="32" t="str">
        <f>DEC2HEX(B243,2)</f>
        <v>01</v>
      </c>
      <c r="N243" s="32" t="str">
        <f>DEC2HEX(C243,2)</f>
        <v>01</v>
      </c>
      <c r="O243" s="32" t="str">
        <f>DEC2HEX(D243,2)</f>
        <v>00</v>
      </c>
      <c r="P243" s="21" t="str">
        <f>RIGHT($P$232,2)</f>
        <v>EE</v>
      </c>
      <c r="R243" s="31" t="s">
        <v>805</v>
      </c>
      <c r="S243" s="21" t="str">
        <f>CONCATENATE(E243," ",F243," ",G243," ",H243," ",I243," ",J243," ",K243," ",L243," ",M243," ",N243," ",O243," ",P243)</f>
        <v>A5 C3 3C 5A FF 36 09 03 01 01 00 EE</v>
      </c>
    </row>
    <row r="244" spans="2:19" ht="28.5">
      <c r="B244" s="21">
        <v>1</v>
      </c>
      <c r="C244" s="21">
        <v>2</v>
      </c>
      <c r="D244" s="21">
        <v>0</v>
      </c>
      <c r="E244" s="21" t="str">
        <f t="shared" ref="E244:E250" si="219">RIGHT($E$232,2)</f>
        <v>A5</v>
      </c>
      <c r="F244" s="21" t="str">
        <f t="shared" ref="F244:F250" si="220">RIGHT($F$232,2)</f>
        <v>C3</v>
      </c>
      <c r="G244" s="21" t="str">
        <f t="shared" ref="G244:G250" si="221">RIGHT($G$232,2)</f>
        <v>3C</v>
      </c>
      <c r="H244" s="21" t="str">
        <f t="shared" ref="H244:H250" si="222">RIGHT($H$232,2)</f>
        <v>5A</v>
      </c>
      <c r="I244" s="21" t="str">
        <f t="shared" ref="I244:I250" si="223">RIGHT($I$232,2)</f>
        <v>FF</v>
      </c>
      <c r="J244" s="21" t="str">
        <f t="shared" ref="J244:J250" si="224">RIGHT($J$232,2)</f>
        <v>36</v>
      </c>
      <c r="K244" s="21" t="str">
        <f t="shared" ref="K244:K250" si="225">RIGHT($K$232,2)</f>
        <v>09</v>
      </c>
      <c r="L244" s="21" t="str">
        <f t="shared" ref="L244:L250" si="226">RIGHT($L$232,2)</f>
        <v>03</v>
      </c>
      <c r="M244" s="32" t="str">
        <f t="shared" ref="M244:M250" si="227">DEC2HEX(B244,2)</f>
        <v>01</v>
      </c>
      <c r="N244" s="32" t="str">
        <f t="shared" ref="N244:N250" si="228">DEC2HEX(C244,2)</f>
        <v>02</v>
      </c>
      <c r="O244" s="32" t="str">
        <f t="shared" ref="O244:O250" si="229">DEC2HEX(D244,2)</f>
        <v>00</v>
      </c>
      <c r="P244" s="21" t="str">
        <f t="shared" ref="P244:P250" si="230">RIGHT($P$232,2)</f>
        <v>EE</v>
      </c>
      <c r="R244" s="31" t="s">
        <v>806</v>
      </c>
      <c r="S244" s="21" t="str">
        <f t="shared" ref="S244:S250" si="231">CONCATENATE(E244," ",F244," ",G244," ",H244," ",I244," ",J244," ",K244," ",L244," ",M244," ",N244," ",O244," ",P244)</f>
        <v>A5 C3 3C 5A FF 36 09 03 01 02 00 EE</v>
      </c>
    </row>
    <row r="245" spans="2:19" ht="28.5">
      <c r="B245" s="21">
        <v>1</v>
      </c>
      <c r="C245" s="21">
        <v>3</v>
      </c>
      <c r="D245" s="21">
        <v>0</v>
      </c>
      <c r="E245" s="21" t="str">
        <f t="shared" si="219"/>
        <v>A5</v>
      </c>
      <c r="F245" s="21" t="str">
        <f t="shared" si="220"/>
        <v>C3</v>
      </c>
      <c r="G245" s="21" t="str">
        <f t="shared" si="221"/>
        <v>3C</v>
      </c>
      <c r="H245" s="21" t="str">
        <f t="shared" si="222"/>
        <v>5A</v>
      </c>
      <c r="I245" s="21" t="str">
        <f t="shared" si="223"/>
        <v>FF</v>
      </c>
      <c r="J245" s="21" t="str">
        <f t="shared" si="224"/>
        <v>36</v>
      </c>
      <c r="K245" s="21" t="str">
        <f t="shared" si="225"/>
        <v>09</v>
      </c>
      <c r="L245" s="21" t="str">
        <f t="shared" si="226"/>
        <v>03</v>
      </c>
      <c r="M245" s="32" t="str">
        <f t="shared" si="227"/>
        <v>01</v>
      </c>
      <c r="N245" s="32" t="str">
        <f t="shared" si="228"/>
        <v>03</v>
      </c>
      <c r="O245" s="32" t="str">
        <f t="shared" si="229"/>
        <v>00</v>
      </c>
      <c r="P245" s="21" t="str">
        <f t="shared" si="230"/>
        <v>EE</v>
      </c>
      <c r="R245" s="31" t="s">
        <v>807</v>
      </c>
      <c r="S245" s="21" t="str">
        <f t="shared" si="231"/>
        <v>A5 C3 3C 5A FF 36 09 03 01 03 00 EE</v>
      </c>
    </row>
    <row r="246" spans="2:19" ht="28.5">
      <c r="B246" s="21">
        <v>1</v>
      </c>
      <c r="C246" s="21">
        <v>4</v>
      </c>
      <c r="D246" s="21">
        <v>0</v>
      </c>
      <c r="E246" s="21" t="str">
        <f t="shared" si="219"/>
        <v>A5</v>
      </c>
      <c r="F246" s="21" t="str">
        <f t="shared" si="220"/>
        <v>C3</v>
      </c>
      <c r="G246" s="21" t="str">
        <f t="shared" si="221"/>
        <v>3C</v>
      </c>
      <c r="H246" s="21" t="str">
        <f t="shared" si="222"/>
        <v>5A</v>
      </c>
      <c r="I246" s="21" t="str">
        <f t="shared" si="223"/>
        <v>FF</v>
      </c>
      <c r="J246" s="21" t="str">
        <f t="shared" si="224"/>
        <v>36</v>
      </c>
      <c r="K246" s="21" t="str">
        <f t="shared" si="225"/>
        <v>09</v>
      </c>
      <c r="L246" s="21" t="str">
        <f t="shared" si="226"/>
        <v>03</v>
      </c>
      <c r="M246" s="32" t="str">
        <f t="shared" si="227"/>
        <v>01</v>
      </c>
      <c r="N246" s="32" t="str">
        <f t="shared" si="228"/>
        <v>04</v>
      </c>
      <c r="O246" s="32" t="str">
        <f t="shared" si="229"/>
        <v>00</v>
      </c>
      <c r="P246" s="21" t="str">
        <f t="shared" si="230"/>
        <v>EE</v>
      </c>
      <c r="R246" s="31" t="s">
        <v>808</v>
      </c>
      <c r="S246" s="21" t="str">
        <f t="shared" si="231"/>
        <v>A5 C3 3C 5A FF 36 09 03 01 04 00 EE</v>
      </c>
    </row>
    <row r="247" spans="2:19" ht="28.5">
      <c r="B247" s="21">
        <v>1</v>
      </c>
      <c r="C247" s="21">
        <v>5</v>
      </c>
      <c r="D247" s="21">
        <v>0</v>
      </c>
      <c r="E247" s="21" t="str">
        <f t="shared" si="219"/>
        <v>A5</v>
      </c>
      <c r="F247" s="21" t="str">
        <f t="shared" si="220"/>
        <v>C3</v>
      </c>
      <c r="G247" s="21" t="str">
        <f t="shared" si="221"/>
        <v>3C</v>
      </c>
      <c r="H247" s="21" t="str">
        <f t="shared" si="222"/>
        <v>5A</v>
      </c>
      <c r="I247" s="21" t="str">
        <f t="shared" si="223"/>
        <v>FF</v>
      </c>
      <c r="J247" s="21" t="str">
        <f t="shared" si="224"/>
        <v>36</v>
      </c>
      <c r="K247" s="21" t="str">
        <f t="shared" si="225"/>
        <v>09</v>
      </c>
      <c r="L247" s="21" t="str">
        <f t="shared" si="226"/>
        <v>03</v>
      </c>
      <c r="M247" s="32" t="str">
        <f t="shared" si="227"/>
        <v>01</v>
      </c>
      <c r="N247" s="32" t="str">
        <f t="shared" si="228"/>
        <v>05</v>
      </c>
      <c r="O247" s="32" t="str">
        <f t="shared" si="229"/>
        <v>00</v>
      </c>
      <c r="P247" s="21" t="str">
        <f t="shared" si="230"/>
        <v>EE</v>
      </c>
      <c r="R247" s="31" t="s">
        <v>809</v>
      </c>
      <c r="S247" s="21" t="str">
        <f t="shared" si="231"/>
        <v>A5 C3 3C 5A FF 36 09 03 01 05 00 EE</v>
      </c>
    </row>
    <row r="248" spans="2:19" ht="28.5">
      <c r="B248" s="21">
        <v>1</v>
      </c>
      <c r="C248" s="21">
        <v>6</v>
      </c>
      <c r="D248" s="21">
        <v>0</v>
      </c>
      <c r="E248" s="21" t="str">
        <f t="shared" si="219"/>
        <v>A5</v>
      </c>
      <c r="F248" s="21" t="str">
        <f t="shared" si="220"/>
        <v>C3</v>
      </c>
      <c r="G248" s="21" t="str">
        <f t="shared" si="221"/>
        <v>3C</v>
      </c>
      <c r="H248" s="21" t="str">
        <f t="shared" si="222"/>
        <v>5A</v>
      </c>
      <c r="I248" s="21" t="str">
        <f t="shared" si="223"/>
        <v>FF</v>
      </c>
      <c r="J248" s="21" t="str">
        <f t="shared" si="224"/>
        <v>36</v>
      </c>
      <c r="K248" s="21" t="str">
        <f t="shared" si="225"/>
        <v>09</v>
      </c>
      <c r="L248" s="21" t="str">
        <f t="shared" si="226"/>
        <v>03</v>
      </c>
      <c r="M248" s="32" t="str">
        <f t="shared" si="227"/>
        <v>01</v>
      </c>
      <c r="N248" s="32" t="str">
        <f t="shared" si="228"/>
        <v>06</v>
      </c>
      <c r="O248" s="32" t="str">
        <f t="shared" si="229"/>
        <v>00</v>
      </c>
      <c r="P248" s="21" t="str">
        <f t="shared" si="230"/>
        <v>EE</v>
      </c>
      <c r="R248" s="31" t="s">
        <v>810</v>
      </c>
      <c r="S248" s="21" t="str">
        <f t="shared" si="231"/>
        <v>A5 C3 3C 5A FF 36 09 03 01 06 00 EE</v>
      </c>
    </row>
    <row r="249" spans="2:19" ht="28.5">
      <c r="B249" s="21">
        <v>1</v>
      </c>
      <c r="C249" s="21">
        <v>7</v>
      </c>
      <c r="D249" s="21">
        <v>0</v>
      </c>
      <c r="E249" s="21" t="str">
        <f t="shared" si="219"/>
        <v>A5</v>
      </c>
      <c r="F249" s="21" t="str">
        <f t="shared" si="220"/>
        <v>C3</v>
      </c>
      <c r="G249" s="21" t="str">
        <f t="shared" si="221"/>
        <v>3C</v>
      </c>
      <c r="H249" s="21" t="str">
        <f t="shared" si="222"/>
        <v>5A</v>
      </c>
      <c r="I249" s="21" t="str">
        <f t="shared" si="223"/>
        <v>FF</v>
      </c>
      <c r="J249" s="21" t="str">
        <f t="shared" si="224"/>
        <v>36</v>
      </c>
      <c r="K249" s="21" t="str">
        <f t="shared" si="225"/>
        <v>09</v>
      </c>
      <c r="L249" s="21" t="str">
        <f t="shared" si="226"/>
        <v>03</v>
      </c>
      <c r="M249" s="32" t="str">
        <f t="shared" si="227"/>
        <v>01</v>
      </c>
      <c r="N249" s="32" t="str">
        <f t="shared" si="228"/>
        <v>07</v>
      </c>
      <c r="O249" s="32" t="str">
        <f t="shared" si="229"/>
        <v>00</v>
      </c>
      <c r="P249" s="21" t="str">
        <f t="shared" si="230"/>
        <v>EE</v>
      </c>
      <c r="R249" s="31" t="s">
        <v>811</v>
      </c>
      <c r="S249" s="21" t="str">
        <f t="shared" si="231"/>
        <v>A5 C3 3C 5A FF 36 09 03 01 07 00 EE</v>
      </c>
    </row>
    <row r="250" spans="2:19" ht="28.5">
      <c r="B250" s="21">
        <v>1</v>
      </c>
      <c r="C250" s="21">
        <v>8</v>
      </c>
      <c r="D250" s="21">
        <v>0</v>
      </c>
      <c r="E250" s="21" t="str">
        <f t="shared" si="219"/>
        <v>A5</v>
      </c>
      <c r="F250" s="21" t="str">
        <f t="shared" si="220"/>
        <v>C3</v>
      </c>
      <c r="G250" s="21" t="str">
        <f t="shared" si="221"/>
        <v>3C</v>
      </c>
      <c r="H250" s="21" t="str">
        <f t="shared" si="222"/>
        <v>5A</v>
      </c>
      <c r="I250" s="21" t="str">
        <f t="shared" si="223"/>
        <v>FF</v>
      </c>
      <c r="J250" s="21" t="str">
        <f t="shared" si="224"/>
        <v>36</v>
      </c>
      <c r="K250" s="21" t="str">
        <f t="shared" si="225"/>
        <v>09</v>
      </c>
      <c r="L250" s="21" t="str">
        <f t="shared" si="226"/>
        <v>03</v>
      </c>
      <c r="M250" s="32" t="str">
        <f t="shared" si="227"/>
        <v>01</v>
      </c>
      <c r="N250" s="32" t="str">
        <f t="shared" si="228"/>
        <v>08</v>
      </c>
      <c r="O250" s="32" t="str">
        <f t="shared" si="229"/>
        <v>00</v>
      </c>
      <c r="P250" s="21" t="str">
        <f t="shared" si="230"/>
        <v>EE</v>
      </c>
      <c r="R250" s="31" t="s">
        <v>812</v>
      </c>
      <c r="S250" s="21" t="str">
        <f t="shared" si="231"/>
        <v>A5 C3 3C 5A FF 36 09 03 01 08 00 EE</v>
      </c>
    </row>
    <row r="253" spans="2:19" ht="18">
      <c r="C253" s="4" t="s">
        <v>658</v>
      </c>
      <c r="F253" s="2"/>
      <c r="G253" s="2"/>
      <c r="H253" s="2"/>
      <c r="I253" s="2"/>
      <c r="J253" s="2"/>
      <c r="K253" s="2"/>
      <c r="L253" s="2"/>
      <c r="M253" s="2"/>
      <c r="N253" s="2"/>
      <c r="O253" s="2"/>
    </row>
    <row r="254" spans="2:19" ht="15">
      <c r="E254" s="11" t="s">
        <v>833</v>
      </c>
      <c r="F254" s="13"/>
      <c r="G254" s="13"/>
      <c r="H254" s="13"/>
      <c r="I254" s="13"/>
      <c r="J254" s="13"/>
      <c r="K254" s="13"/>
      <c r="L254" s="13"/>
      <c r="M254" s="13"/>
      <c r="N254" s="2"/>
      <c r="O254" s="2"/>
    </row>
    <row r="255" spans="2:19" ht="15">
      <c r="E255" s="7">
        <v>1</v>
      </c>
      <c r="F255" s="7">
        <v>2</v>
      </c>
      <c r="G255" s="7">
        <v>3</v>
      </c>
      <c r="H255" s="7">
        <v>4</v>
      </c>
      <c r="I255" s="7">
        <v>5</v>
      </c>
      <c r="J255" s="7">
        <v>6</v>
      </c>
      <c r="K255" s="7">
        <v>7</v>
      </c>
      <c r="L255" s="7">
        <v>8</v>
      </c>
      <c r="M255" s="7">
        <v>9</v>
      </c>
      <c r="N255" s="7">
        <v>10</v>
      </c>
      <c r="O255" s="7">
        <v>11</v>
      </c>
    </row>
    <row r="256" spans="2:19" s="31" customFormat="1" ht="45">
      <c r="E256" s="38" t="s">
        <v>260</v>
      </c>
      <c r="F256" s="38"/>
      <c r="G256" s="38"/>
      <c r="H256" s="38"/>
      <c r="I256" s="8" t="s">
        <v>7</v>
      </c>
      <c r="J256" s="8" t="s">
        <v>263</v>
      </c>
      <c r="K256" s="8" t="s">
        <v>275</v>
      </c>
      <c r="L256" s="8" t="s">
        <v>716</v>
      </c>
      <c r="M256" s="8" t="s">
        <v>395</v>
      </c>
      <c r="N256" s="8" t="s">
        <v>397</v>
      </c>
      <c r="O256" s="8" t="s">
        <v>271</v>
      </c>
    </row>
    <row r="257" spans="3:19" ht="15">
      <c r="E257" s="10" t="s">
        <v>8</v>
      </c>
      <c r="F257" s="10" t="s">
        <v>1</v>
      </c>
      <c r="G257" s="10" t="s">
        <v>2</v>
      </c>
      <c r="H257" s="10" t="s">
        <v>0</v>
      </c>
      <c r="I257" s="10" t="s">
        <v>24</v>
      </c>
      <c r="J257" s="10" t="s">
        <v>27</v>
      </c>
      <c r="K257" s="10" t="s">
        <v>35</v>
      </c>
      <c r="L257" s="10" t="s">
        <v>14</v>
      </c>
      <c r="M257" s="10" t="s">
        <v>134</v>
      </c>
      <c r="N257" s="10" t="s">
        <v>21</v>
      </c>
      <c r="O257" s="10" t="s">
        <v>23</v>
      </c>
    </row>
    <row r="259" spans="3:19" ht="42.75">
      <c r="C259" s="21">
        <v>1</v>
      </c>
      <c r="D259" s="21">
        <v>1</v>
      </c>
      <c r="E259" s="21" t="str">
        <f>RIGHT($E$257,2)</f>
        <v>A5</v>
      </c>
      <c r="F259" s="21" t="str">
        <f>RIGHT($F$257,2)</f>
        <v>C3</v>
      </c>
      <c r="G259" s="21" t="str">
        <f>RIGHT($G$257,2)</f>
        <v>3C</v>
      </c>
      <c r="H259" s="21" t="str">
        <f>RIGHT($H$257,2)</f>
        <v>5A</v>
      </c>
      <c r="I259" s="21" t="str">
        <f>RIGHT($I$257,2)</f>
        <v>FF</v>
      </c>
      <c r="J259" s="21" t="str">
        <f>RIGHT($J$257,2)</f>
        <v>63</v>
      </c>
      <c r="K259" s="21" t="str">
        <f>RIGHT($K$257,2)</f>
        <v>09</v>
      </c>
      <c r="L259" s="21" t="str">
        <f>RIGHT($L$257,2)</f>
        <v>02</v>
      </c>
      <c r="M259" s="32" t="str">
        <f>DEC2HEX(C259,2)</f>
        <v>01</v>
      </c>
      <c r="N259" s="32" t="str">
        <f>DEC2HEX(C259,2)</f>
        <v>01</v>
      </c>
      <c r="O259" s="21" t="str">
        <f>RIGHT($O$257,2)</f>
        <v>EE</v>
      </c>
      <c r="R259" s="31" t="s">
        <v>657</v>
      </c>
      <c r="S259" s="21" t="str">
        <f>CONCATENATE(E259," ",F259," ",G259," ",H259," ",I259," ",J259," ",K259," ",L259," ",M259," ",N259," ",O259)</f>
        <v>A5 C3 3C 5A FF 63 09 02 01 01 EE</v>
      </c>
    </row>
    <row r="262" spans="3:19" ht="18">
      <c r="C262" s="36" t="s">
        <v>659</v>
      </c>
      <c r="F262" s="2"/>
      <c r="G262" s="2"/>
      <c r="H262" s="2"/>
      <c r="I262" s="2"/>
      <c r="J262" s="2"/>
      <c r="K262" s="2"/>
      <c r="L262" s="2"/>
      <c r="M262" s="2"/>
      <c r="N262" s="2"/>
    </row>
    <row r="263" spans="3:19" ht="15">
      <c r="E263" s="11" t="s">
        <v>834</v>
      </c>
      <c r="F263" s="13"/>
      <c r="G263" s="13"/>
      <c r="H263" s="13"/>
      <c r="I263" s="13"/>
      <c r="J263" s="13"/>
      <c r="K263" s="13"/>
      <c r="L263" s="13"/>
      <c r="M263" s="13"/>
      <c r="N263" s="2"/>
    </row>
    <row r="264" spans="3:19" ht="15">
      <c r="E264" s="7">
        <v>1</v>
      </c>
      <c r="F264" s="7">
        <v>2</v>
      </c>
      <c r="G264" s="7">
        <v>3</v>
      </c>
      <c r="H264" s="7">
        <v>4</v>
      </c>
      <c r="I264" s="7">
        <v>5</v>
      </c>
      <c r="J264" s="7">
        <v>6</v>
      </c>
      <c r="K264" s="7">
        <v>7</v>
      </c>
      <c r="L264" s="7">
        <v>8</v>
      </c>
      <c r="M264" s="7">
        <v>9</v>
      </c>
      <c r="N264" s="7">
        <v>10</v>
      </c>
    </row>
    <row r="265" spans="3:19" s="31" customFormat="1" ht="45">
      <c r="E265" s="38" t="s">
        <v>260</v>
      </c>
      <c r="F265" s="38"/>
      <c r="G265" s="38"/>
      <c r="H265" s="38"/>
      <c r="I265" s="8" t="s">
        <v>7</v>
      </c>
      <c r="J265" s="8" t="s">
        <v>263</v>
      </c>
      <c r="K265" s="8" t="s">
        <v>275</v>
      </c>
      <c r="L265" s="8" t="s">
        <v>716</v>
      </c>
      <c r="M265" s="8" t="s">
        <v>411</v>
      </c>
      <c r="N265" s="8" t="s">
        <v>271</v>
      </c>
    </row>
    <row r="266" spans="3:19" ht="15">
      <c r="E266" s="10" t="s">
        <v>8</v>
      </c>
      <c r="F266" s="10" t="s">
        <v>1</v>
      </c>
      <c r="G266" s="10" t="s">
        <v>2</v>
      </c>
      <c r="H266" s="10" t="s">
        <v>0</v>
      </c>
      <c r="I266" s="10" t="s">
        <v>24</v>
      </c>
      <c r="J266" s="10" t="s">
        <v>27</v>
      </c>
      <c r="K266" s="10" t="s">
        <v>36</v>
      </c>
      <c r="L266" s="10" t="s">
        <v>4</v>
      </c>
      <c r="M266" s="10" t="s">
        <v>18</v>
      </c>
      <c r="N266" s="10" t="s">
        <v>23</v>
      </c>
    </row>
    <row r="268" spans="3:19" ht="28.5">
      <c r="D268" s="21">
        <v>0</v>
      </c>
      <c r="E268" s="21" t="str">
        <f>RIGHT($E$266,2)</f>
        <v>A5</v>
      </c>
      <c r="F268" s="21" t="str">
        <f>RIGHT($F$266,2)</f>
        <v>C3</v>
      </c>
      <c r="G268" s="21" t="str">
        <f>RIGHT($G$266,2)</f>
        <v>3C</v>
      </c>
      <c r="H268" s="21" t="str">
        <f>RIGHT($H$266,2)</f>
        <v>5A</v>
      </c>
      <c r="I268" s="21" t="str">
        <f>RIGHT($I$266,2)</f>
        <v>FF</v>
      </c>
      <c r="J268" s="21" t="str">
        <f>RIGHT($J$266,2)</f>
        <v>63</v>
      </c>
      <c r="K268" s="21" t="str">
        <f>RIGHT($K$266,2)</f>
        <v>0A</v>
      </c>
      <c r="L268" s="21" t="str">
        <f>RIGHT($L$266,2)</f>
        <v>01</v>
      </c>
      <c r="M268" s="32" t="str">
        <f>DEC2HEX(D268,2)</f>
        <v>00</v>
      </c>
      <c r="N268" s="21" t="str">
        <f>RIGHT($O$257,2)</f>
        <v>EE</v>
      </c>
      <c r="R268" s="31" t="s">
        <v>660</v>
      </c>
      <c r="S268" s="21" t="str">
        <f>CONCATENATE(E268," ",F268," ",G268," ",H268," ",I268," ",J268," ",K268," ",L268," ",M268," ",N268)</f>
        <v>A5 C3 3C 5A FF 63 0A 01 00 EE</v>
      </c>
    </row>
    <row r="269" spans="3:19" ht="42.75">
      <c r="D269" s="21">
        <v>1</v>
      </c>
      <c r="E269" s="21" t="str">
        <f t="shared" ref="E269:E276" si="232">RIGHT($E$266,2)</f>
        <v>A5</v>
      </c>
      <c r="F269" s="21" t="str">
        <f t="shared" ref="F269:F276" si="233">RIGHT($F$266,2)</f>
        <v>C3</v>
      </c>
      <c r="G269" s="21" t="str">
        <f t="shared" ref="G269:G276" si="234">RIGHT($G$266,2)</f>
        <v>3C</v>
      </c>
      <c r="H269" s="21" t="str">
        <f t="shared" ref="H269:H276" si="235">RIGHT($H$266,2)</f>
        <v>5A</v>
      </c>
      <c r="I269" s="21" t="str">
        <f t="shared" ref="I269:I276" si="236">RIGHT($I$266,2)</f>
        <v>FF</v>
      </c>
      <c r="J269" s="21" t="str">
        <f t="shared" ref="J269:J276" si="237">RIGHT($J$266,2)</f>
        <v>63</v>
      </c>
      <c r="K269" s="21" t="str">
        <f t="shared" ref="K269:K276" si="238">RIGHT($K$266,2)</f>
        <v>0A</v>
      </c>
      <c r="L269" s="21" t="str">
        <f t="shared" ref="L269:L276" si="239">RIGHT($L$266,2)</f>
        <v>01</v>
      </c>
      <c r="M269" s="32" t="str">
        <f t="shared" ref="M269:M276" si="240">DEC2HEX(D269,2)</f>
        <v>01</v>
      </c>
      <c r="N269" s="21" t="str">
        <f t="shared" ref="N269:N276" si="241">RIGHT($O$257,2)</f>
        <v>EE</v>
      </c>
      <c r="R269" s="31" t="s">
        <v>661</v>
      </c>
      <c r="S269" s="21" t="str">
        <f t="shared" ref="S269:S276" si="242">CONCATENATE(E269," ",F269," ",G269," ",H269," ",I269," ",J269," ",K269," ",L269," ",M269," ",N269)</f>
        <v>A5 C3 3C 5A FF 63 0A 01 01 EE</v>
      </c>
    </row>
    <row r="270" spans="3:19" ht="42.75">
      <c r="D270" s="21">
        <v>2</v>
      </c>
      <c r="E270" s="21" t="str">
        <f t="shared" si="232"/>
        <v>A5</v>
      </c>
      <c r="F270" s="21" t="str">
        <f t="shared" si="233"/>
        <v>C3</v>
      </c>
      <c r="G270" s="21" t="str">
        <f t="shared" si="234"/>
        <v>3C</v>
      </c>
      <c r="H270" s="21" t="str">
        <f t="shared" si="235"/>
        <v>5A</v>
      </c>
      <c r="I270" s="21" t="str">
        <f t="shared" si="236"/>
        <v>FF</v>
      </c>
      <c r="J270" s="21" t="str">
        <f t="shared" si="237"/>
        <v>63</v>
      </c>
      <c r="K270" s="21" t="str">
        <f t="shared" si="238"/>
        <v>0A</v>
      </c>
      <c r="L270" s="21" t="str">
        <f t="shared" si="239"/>
        <v>01</v>
      </c>
      <c r="M270" s="32" t="str">
        <f t="shared" si="240"/>
        <v>02</v>
      </c>
      <c r="N270" s="21" t="str">
        <f t="shared" si="241"/>
        <v>EE</v>
      </c>
      <c r="R270" s="31" t="s">
        <v>662</v>
      </c>
      <c r="S270" s="21" t="str">
        <f t="shared" si="242"/>
        <v>A5 C3 3C 5A FF 63 0A 01 02 EE</v>
      </c>
    </row>
    <row r="271" spans="3:19" ht="42.75">
      <c r="D271" s="21">
        <v>3</v>
      </c>
      <c r="E271" s="21" t="str">
        <f t="shared" si="232"/>
        <v>A5</v>
      </c>
      <c r="F271" s="21" t="str">
        <f t="shared" si="233"/>
        <v>C3</v>
      </c>
      <c r="G271" s="21" t="str">
        <f t="shared" si="234"/>
        <v>3C</v>
      </c>
      <c r="H271" s="21" t="str">
        <f t="shared" si="235"/>
        <v>5A</v>
      </c>
      <c r="I271" s="21" t="str">
        <f t="shared" si="236"/>
        <v>FF</v>
      </c>
      <c r="J271" s="21" t="str">
        <f t="shared" si="237"/>
        <v>63</v>
      </c>
      <c r="K271" s="21" t="str">
        <f t="shared" si="238"/>
        <v>0A</v>
      </c>
      <c r="L271" s="21" t="str">
        <f t="shared" si="239"/>
        <v>01</v>
      </c>
      <c r="M271" s="32" t="str">
        <f t="shared" si="240"/>
        <v>03</v>
      </c>
      <c r="N271" s="21" t="str">
        <f t="shared" si="241"/>
        <v>EE</v>
      </c>
      <c r="R271" s="31" t="s">
        <v>663</v>
      </c>
      <c r="S271" s="21" t="str">
        <f t="shared" si="242"/>
        <v>A5 C3 3C 5A FF 63 0A 01 03 EE</v>
      </c>
    </row>
    <row r="272" spans="3:19" ht="42.75">
      <c r="D272" s="21">
        <v>4</v>
      </c>
      <c r="E272" s="21" t="str">
        <f t="shared" si="232"/>
        <v>A5</v>
      </c>
      <c r="F272" s="21" t="str">
        <f t="shared" si="233"/>
        <v>C3</v>
      </c>
      <c r="G272" s="21" t="str">
        <f t="shared" si="234"/>
        <v>3C</v>
      </c>
      <c r="H272" s="21" t="str">
        <f t="shared" si="235"/>
        <v>5A</v>
      </c>
      <c r="I272" s="21" t="str">
        <f t="shared" si="236"/>
        <v>FF</v>
      </c>
      <c r="J272" s="21" t="str">
        <f t="shared" si="237"/>
        <v>63</v>
      </c>
      <c r="K272" s="21" t="str">
        <f t="shared" si="238"/>
        <v>0A</v>
      </c>
      <c r="L272" s="21" t="str">
        <f t="shared" si="239"/>
        <v>01</v>
      </c>
      <c r="M272" s="32" t="str">
        <f t="shared" si="240"/>
        <v>04</v>
      </c>
      <c r="N272" s="21" t="str">
        <f t="shared" si="241"/>
        <v>EE</v>
      </c>
      <c r="R272" s="31" t="s">
        <v>664</v>
      </c>
      <c r="S272" s="21" t="str">
        <f t="shared" si="242"/>
        <v>A5 C3 3C 5A FF 63 0A 01 04 EE</v>
      </c>
    </row>
    <row r="273" spans="4:19" ht="42.75">
      <c r="D273" s="21">
        <v>5</v>
      </c>
      <c r="E273" s="21" t="str">
        <f t="shared" si="232"/>
        <v>A5</v>
      </c>
      <c r="F273" s="21" t="str">
        <f t="shared" si="233"/>
        <v>C3</v>
      </c>
      <c r="G273" s="21" t="str">
        <f t="shared" si="234"/>
        <v>3C</v>
      </c>
      <c r="H273" s="21" t="str">
        <f t="shared" si="235"/>
        <v>5A</v>
      </c>
      <c r="I273" s="21" t="str">
        <f t="shared" si="236"/>
        <v>FF</v>
      </c>
      <c r="J273" s="21" t="str">
        <f t="shared" si="237"/>
        <v>63</v>
      </c>
      <c r="K273" s="21" t="str">
        <f t="shared" si="238"/>
        <v>0A</v>
      </c>
      <c r="L273" s="21" t="str">
        <f t="shared" si="239"/>
        <v>01</v>
      </c>
      <c r="M273" s="32" t="str">
        <f t="shared" si="240"/>
        <v>05</v>
      </c>
      <c r="N273" s="21" t="str">
        <f t="shared" si="241"/>
        <v>EE</v>
      </c>
      <c r="R273" s="31" t="s">
        <v>665</v>
      </c>
      <c r="S273" s="21" t="str">
        <f t="shared" si="242"/>
        <v>A5 C3 3C 5A FF 63 0A 01 05 EE</v>
      </c>
    </row>
    <row r="274" spans="4:19" ht="42.75">
      <c r="D274" s="21">
        <v>6</v>
      </c>
      <c r="E274" s="21" t="str">
        <f t="shared" si="232"/>
        <v>A5</v>
      </c>
      <c r="F274" s="21" t="str">
        <f t="shared" si="233"/>
        <v>C3</v>
      </c>
      <c r="G274" s="21" t="str">
        <f t="shared" si="234"/>
        <v>3C</v>
      </c>
      <c r="H274" s="21" t="str">
        <f t="shared" si="235"/>
        <v>5A</v>
      </c>
      <c r="I274" s="21" t="str">
        <f t="shared" si="236"/>
        <v>FF</v>
      </c>
      <c r="J274" s="21" t="str">
        <f t="shared" si="237"/>
        <v>63</v>
      </c>
      <c r="K274" s="21" t="str">
        <f t="shared" si="238"/>
        <v>0A</v>
      </c>
      <c r="L274" s="21" t="str">
        <f t="shared" si="239"/>
        <v>01</v>
      </c>
      <c r="M274" s="32" t="str">
        <f t="shared" si="240"/>
        <v>06</v>
      </c>
      <c r="N274" s="21" t="str">
        <f t="shared" si="241"/>
        <v>EE</v>
      </c>
      <c r="R274" s="31" t="s">
        <v>666</v>
      </c>
      <c r="S274" s="21" t="str">
        <f t="shared" si="242"/>
        <v>A5 C3 3C 5A FF 63 0A 01 06 EE</v>
      </c>
    </row>
    <row r="275" spans="4:19" ht="42.75">
      <c r="D275" s="21">
        <v>7</v>
      </c>
      <c r="E275" s="21" t="str">
        <f t="shared" si="232"/>
        <v>A5</v>
      </c>
      <c r="F275" s="21" t="str">
        <f t="shared" si="233"/>
        <v>C3</v>
      </c>
      <c r="G275" s="21" t="str">
        <f t="shared" si="234"/>
        <v>3C</v>
      </c>
      <c r="H275" s="21" t="str">
        <f t="shared" si="235"/>
        <v>5A</v>
      </c>
      <c r="I275" s="21" t="str">
        <f t="shared" si="236"/>
        <v>FF</v>
      </c>
      <c r="J275" s="21" t="str">
        <f t="shared" si="237"/>
        <v>63</v>
      </c>
      <c r="K275" s="21" t="str">
        <f t="shared" si="238"/>
        <v>0A</v>
      </c>
      <c r="L275" s="21" t="str">
        <f t="shared" si="239"/>
        <v>01</v>
      </c>
      <c r="M275" s="32" t="str">
        <f t="shared" si="240"/>
        <v>07</v>
      </c>
      <c r="N275" s="21" t="str">
        <f t="shared" si="241"/>
        <v>EE</v>
      </c>
      <c r="R275" s="31" t="s">
        <v>667</v>
      </c>
      <c r="S275" s="21" t="str">
        <f t="shared" si="242"/>
        <v>A5 C3 3C 5A FF 63 0A 01 07 EE</v>
      </c>
    </row>
    <row r="276" spans="4:19" ht="42.75">
      <c r="D276" s="21">
        <v>8</v>
      </c>
      <c r="E276" s="21" t="str">
        <f t="shared" si="232"/>
        <v>A5</v>
      </c>
      <c r="F276" s="21" t="str">
        <f t="shared" si="233"/>
        <v>C3</v>
      </c>
      <c r="G276" s="21" t="str">
        <f t="shared" si="234"/>
        <v>3C</v>
      </c>
      <c r="H276" s="21" t="str">
        <f t="shared" si="235"/>
        <v>5A</v>
      </c>
      <c r="I276" s="21" t="str">
        <f t="shared" si="236"/>
        <v>FF</v>
      </c>
      <c r="J276" s="21" t="str">
        <f t="shared" si="237"/>
        <v>63</v>
      </c>
      <c r="K276" s="21" t="str">
        <f t="shared" si="238"/>
        <v>0A</v>
      </c>
      <c r="L276" s="21" t="str">
        <f t="shared" si="239"/>
        <v>01</v>
      </c>
      <c r="M276" s="32" t="str">
        <f t="shared" si="240"/>
        <v>08</v>
      </c>
      <c r="N276" s="21" t="str">
        <f t="shared" si="241"/>
        <v>EE</v>
      </c>
      <c r="R276" s="31" t="s">
        <v>668</v>
      </c>
      <c r="S276" s="21" t="str">
        <f t="shared" si="242"/>
        <v>A5 C3 3C 5A FF 63 0A 01 08 EE</v>
      </c>
    </row>
  </sheetData>
  <mergeCells count="16">
    <mergeCell ref="E265:H265"/>
    <mergeCell ref="E200:H200"/>
    <mergeCell ref="E222:H222"/>
    <mergeCell ref="E231:H231"/>
    <mergeCell ref="E256:H256"/>
    <mergeCell ref="E113:H113"/>
    <mergeCell ref="E153:H153"/>
    <mergeCell ref="E166:H166"/>
    <mergeCell ref="E191:H191"/>
    <mergeCell ref="E175:H175"/>
    <mergeCell ref="E104:H104"/>
    <mergeCell ref="E3:H3"/>
    <mergeCell ref="E48:H48"/>
    <mergeCell ref="E85:H85"/>
    <mergeCell ref="E40:H40"/>
    <mergeCell ref="E94:H94"/>
  </mergeCells>
  <phoneticPr fontId="1" type="noConversion"/>
  <pageMargins left="0.7" right="0.7" top="0.75" bottom="0.75" header="0.3" footer="0.3"/>
  <pageSetup orientation="portrait" horizontalDpi="200" verticalDpi="200" copies="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协议</vt:lpstr>
      <vt:lpstr>示例</vt:lpstr>
      <vt:lpstr>示例2</vt:lpstr>
      <vt:lpstr>协议!Область_печати</vt:lpstr>
      <vt:lpstr>示例!Область_печати</vt:lpstr>
    </vt:vector>
  </TitlesOfParts>
  <Company>P R 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Аверьянов Андрей</cp:lastModifiedBy>
  <cp:lastPrinted>2023-11-09T09:52:24Z</cp:lastPrinted>
  <dcterms:created xsi:type="dcterms:W3CDTF">2017-09-11T01:59:05Z</dcterms:created>
  <dcterms:modified xsi:type="dcterms:W3CDTF">2023-12-21T10:31:32Z</dcterms:modified>
</cp:coreProperties>
</file>