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075" windowHeight="12600" activeTab="2"/>
  </bookViews>
  <sheets>
    <sheet name="Protocol" sheetId="1" r:id="rId1"/>
    <sheet name="Example" sheetId="3" r:id="rId2"/>
    <sheet name="修改记录" sheetId="4" r:id="rId3"/>
    <sheet name="示例2" sheetId="2" state="hidden" r:id="rId4"/>
  </sheets>
  <definedNames>
    <definedName name="_xlnm.Print_Area" localSheetId="1">Example!$C$1:$H$252</definedName>
    <definedName name="_xlnm.Print_Area" localSheetId="0">Protocol!$C$1:$S$667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author>
  </authors>
  <commentList>
    <comment ref="C647" authorId="0">
      <text>
        <r>
          <rPr>
            <b/>
            <sz val="9"/>
            <rFont val="宋体"/>
            <charset val="134"/>
          </rPr>
          <t>admin:</t>
        </r>
        <r>
          <rPr>
            <sz val="9"/>
            <rFont val="宋体"/>
            <charset val="134"/>
          </rPr>
          <t xml:space="preserve">
这个取值范围还需要进一步考虑下，这区间内是否还有不支持显示的字符，以及是否还有区间外的支持显示的字符未包含在内。</t>
        </r>
      </text>
    </comment>
  </commentList>
</comments>
</file>

<file path=xl/sharedStrings.xml><?xml version="1.0" encoding="utf-8"?>
<sst xmlns="http://schemas.openxmlformats.org/spreadsheetml/2006/main" count="3150" uniqueCount="1293">
  <si>
    <r>
      <rPr>
        <sz val="12"/>
        <color theme="1"/>
        <rFont val="宋体"/>
        <charset val="134"/>
      </rPr>
      <t>说明：此中控协议（</t>
    </r>
    <r>
      <rPr>
        <sz val="12"/>
        <color theme="1"/>
        <rFont val="Arial"/>
        <charset val="134"/>
      </rPr>
      <t>V1.0.x</t>
    </r>
    <r>
      <rPr>
        <sz val="12"/>
        <color theme="1"/>
        <rFont val="宋体"/>
        <charset val="134"/>
      </rPr>
      <t>）适用于</t>
    </r>
    <r>
      <rPr>
        <sz val="12"/>
        <color theme="1"/>
        <rFont val="Arial"/>
        <charset val="134"/>
      </rPr>
      <t>NPA43A</t>
    </r>
    <r>
      <rPr>
        <sz val="12"/>
        <color theme="1"/>
        <rFont val="宋体"/>
        <charset val="134"/>
      </rPr>
      <t>系列、</t>
    </r>
    <r>
      <rPr>
        <sz val="12"/>
        <color theme="1"/>
        <rFont val="Arial"/>
        <charset val="134"/>
      </rPr>
      <t>NPA23A</t>
    </r>
    <r>
      <rPr>
        <sz val="12"/>
        <color theme="1"/>
        <rFont val="宋体"/>
        <charset val="134"/>
      </rPr>
      <t>系列设备。</t>
    </r>
  </si>
  <si>
    <r>
      <t xml:space="preserve">AI </t>
    </r>
    <r>
      <rPr>
        <sz val="12"/>
        <color theme="1"/>
        <rFont val="宋体"/>
        <charset val="134"/>
      </rPr>
      <t>批量生成</t>
    </r>
  </si>
  <si>
    <r>
      <rPr>
        <b/>
        <sz val="16"/>
        <color theme="1"/>
        <rFont val="宋体"/>
        <charset val="134"/>
      </rPr>
      <t>一</t>
    </r>
    <r>
      <rPr>
        <b/>
        <sz val="16"/>
        <color theme="1"/>
        <rFont val="Arial"/>
        <charset val="134"/>
      </rPr>
      <t>.</t>
    </r>
    <r>
      <rPr>
        <b/>
        <sz val="16"/>
        <color theme="1"/>
        <rFont val="宋体"/>
        <charset val="134"/>
      </rPr>
      <t>接口参数</t>
    </r>
  </si>
  <si>
    <t>I. Interface Parameters</t>
  </si>
  <si>
    <r>
      <t>1.RS232/RS485</t>
    </r>
    <r>
      <rPr>
        <sz val="14"/>
        <color theme="1"/>
        <rFont val="宋体"/>
        <charset val="134"/>
      </rPr>
      <t>接口参数</t>
    </r>
  </si>
  <si>
    <t>1.RS232/RS485 Interface Parameters</t>
  </si>
  <si>
    <r>
      <rPr>
        <sz val="12"/>
        <color theme="1"/>
        <rFont val="宋体"/>
        <charset val="134"/>
      </rPr>
      <t>波特率：</t>
    </r>
    <r>
      <rPr>
        <sz val="12"/>
        <color theme="1"/>
        <rFont val="Arial"/>
        <charset val="134"/>
      </rPr>
      <t>115200 bit/s</t>
    </r>
    <r>
      <rPr>
        <sz val="12"/>
        <color theme="1"/>
        <rFont val="宋体"/>
        <charset val="134"/>
      </rPr>
      <t>，（</t>
    </r>
    <r>
      <rPr>
        <sz val="12"/>
        <color theme="1"/>
        <rFont val="Arial"/>
        <charset val="134"/>
      </rPr>
      <t>RS232</t>
    </r>
    <r>
      <rPr>
        <sz val="12"/>
        <color theme="1"/>
        <rFont val="宋体"/>
        <charset val="134"/>
      </rPr>
      <t>可通过上位机设置为</t>
    </r>
    <r>
      <rPr>
        <sz val="12"/>
        <color theme="1"/>
        <rFont val="Arial"/>
        <charset val="134"/>
      </rPr>
      <t>2400</t>
    </r>
    <r>
      <rPr>
        <sz val="12"/>
        <color theme="1"/>
        <rFont val="宋体"/>
        <charset val="134"/>
      </rPr>
      <t>，</t>
    </r>
    <r>
      <rPr>
        <sz val="12"/>
        <color theme="1"/>
        <rFont val="Arial"/>
        <charset val="134"/>
      </rPr>
      <t>4800</t>
    </r>
    <r>
      <rPr>
        <sz val="12"/>
        <color theme="1"/>
        <rFont val="宋体"/>
        <charset val="134"/>
      </rPr>
      <t>，</t>
    </r>
    <r>
      <rPr>
        <sz val="12"/>
        <color theme="1"/>
        <rFont val="Arial"/>
        <charset val="134"/>
      </rPr>
      <t>9600</t>
    </r>
    <r>
      <rPr>
        <sz val="12"/>
        <color theme="1"/>
        <rFont val="宋体"/>
        <charset val="134"/>
      </rPr>
      <t>，</t>
    </r>
    <r>
      <rPr>
        <sz val="12"/>
        <color theme="1"/>
        <rFont val="Arial"/>
        <charset val="134"/>
      </rPr>
      <t>19200, 38400, 57600, 115200</t>
    </r>
    <r>
      <rPr>
        <sz val="12"/>
        <color theme="1"/>
        <rFont val="宋体"/>
        <charset val="134"/>
      </rPr>
      <t>。）</t>
    </r>
  </si>
  <si>
    <t>Baud Rate: 115200 bit/s, (RS232 can be set to 2400, 4800, 9600, 19200, 38400, 57600, 115200 via the upper computer.)</t>
  </si>
  <si>
    <r>
      <rPr>
        <sz val="12"/>
        <color theme="1"/>
        <rFont val="宋体"/>
        <charset val="134"/>
      </rPr>
      <t>校验位：</t>
    </r>
    <r>
      <rPr>
        <sz val="12"/>
        <color theme="1"/>
        <rFont val="Arial"/>
        <charset val="134"/>
      </rPr>
      <t>NONE</t>
    </r>
  </si>
  <si>
    <t>Parity: NONE</t>
  </si>
  <si>
    <r>
      <rPr>
        <sz val="12"/>
        <color theme="1"/>
        <rFont val="宋体"/>
        <charset val="134"/>
      </rPr>
      <t>数据位：</t>
    </r>
    <r>
      <rPr>
        <sz val="12"/>
        <color theme="1"/>
        <rFont val="Arial"/>
        <charset val="134"/>
      </rPr>
      <t>8</t>
    </r>
  </si>
  <si>
    <t>Data bits: 8</t>
  </si>
  <si>
    <r>
      <rPr>
        <sz val="12"/>
        <color theme="1"/>
        <rFont val="宋体"/>
        <charset val="134"/>
      </rPr>
      <t>停止位：</t>
    </r>
    <r>
      <rPr>
        <sz val="12"/>
        <color theme="1"/>
        <rFont val="Arial"/>
        <charset val="134"/>
      </rPr>
      <t>1</t>
    </r>
  </si>
  <si>
    <t>Stop bits: 1</t>
  </si>
  <si>
    <r>
      <rPr>
        <sz val="12"/>
        <color theme="1"/>
        <rFont val="宋体"/>
        <charset val="134"/>
      </rPr>
      <t>指令发送间隔：大于</t>
    </r>
    <r>
      <rPr>
        <sz val="12"/>
        <color theme="1"/>
        <rFont val="Arial"/>
        <charset val="134"/>
      </rPr>
      <t>200ms</t>
    </r>
    <r>
      <rPr>
        <sz val="12"/>
        <color theme="1"/>
        <rFont val="宋体"/>
        <charset val="134"/>
      </rPr>
      <t>，场景调用时，时间间隔需</t>
    </r>
    <r>
      <rPr>
        <sz val="12"/>
        <color theme="1"/>
        <rFont val="Arial"/>
        <charset val="134"/>
      </rPr>
      <t>3s</t>
    </r>
    <r>
      <rPr>
        <sz val="12"/>
        <color theme="1"/>
        <rFont val="宋体"/>
        <charset val="134"/>
      </rPr>
      <t>以上。</t>
    </r>
  </si>
  <si>
    <t>Instruction send interval: greater than 200ms, when calling the scenario, the time interval should be 3s or more.</t>
  </si>
  <si>
    <r>
      <t>2.</t>
    </r>
    <r>
      <rPr>
        <sz val="14"/>
        <rFont val="宋体"/>
        <charset val="134"/>
      </rPr>
      <t>以太网接口参数</t>
    </r>
  </si>
  <si>
    <t>2. Ethernet Interface Parameters</t>
  </si>
  <si>
    <r>
      <rPr>
        <sz val="12"/>
        <rFont val="宋体"/>
        <charset val="134"/>
      </rPr>
      <t>传输协议：</t>
    </r>
    <r>
      <rPr>
        <sz val="12"/>
        <rFont val="Arial"/>
        <charset val="134"/>
      </rPr>
      <t>TCP</t>
    </r>
    <r>
      <rPr>
        <sz val="12"/>
        <rFont val="宋体"/>
        <charset val="134"/>
      </rPr>
      <t>服务器</t>
    </r>
    <r>
      <rPr>
        <sz val="12"/>
        <rFont val="Arial"/>
        <charset val="134"/>
      </rPr>
      <t xml:space="preserve"> </t>
    </r>
    <r>
      <rPr>
        <sz val="12"/>
        <rFont val="宋体"/>
        <charset val="134"/>
      </rPr>
      <t>（设备为</t>
    </r>
    <r>
      <rPr>
        <sz val="12"/>
        <rFont val="Arial"/>
        <charset val="134"/>
      </rPr>
      <t>TCP</t>
    </r>
    <r>
      <rPr>
        <sz val="12"/>
        <rFont val="宋体"/>
        <charset val="134"/>
      </rPr>
      <t>服务器端，可通过</t>
    </r>
    <r>
      <rPr>
        <sz val="12"/>
        <rFont val="Arial"/>
        <charset val="134"/>
      </rPr>
      <t>TCP</t>
    </r>
    <r>
      <rPr>
        <sz val="12"/>
        <rFont val="宋体"/>
        <charset val="134"/>
      </rPr>
      <t>客户端连接。）</t>
    </r>
  </si>
  <si>
    <t>Transmission Protocol: TCP Server (The device acts as a TCP server, which can be connected by a TCP client.)</t>
  </si>
  <si>
    <r>
      <rPr>
        <sz val="12"/>
        <rFont val="宋体"/>
        <charset val="134"/>
      </rPr>
      <t>网络</t>
    </r>
    <r>
      <rPr>
        <sz val="12"/>
        <rFont val="Arial"/>
        <charset val="134"/>
      </rPr>
      <t>IP</t>
    </r>
    <r>
      <rPr>
        <sz val="12"/>
        <rFont val="宋体"/>
        <charset val="134"/>
      </rPr>
      <t>：查看机器面板首页，或上位机连接查看。</t>
    </r>
  </si>
  <si>
    <t>Network IP: View the machine panel homepage, or check with the upper computer connection.</t>
  </si>
  <si>
    <r>
      <rPr>
        <sz val="12"/>
        <rFont val="宋体"/>
        <charset val="134"/>
      </rPr>
      <t>网络端口：</t>
    </r>
    <r>
      <rPr>
        <sz val="12"/>
        <rFont val="Arial"/>
        <charset val="134"/>
      </rPr>
      <t>8234</t>
    </r>
  </si>
  <si>
    <t>Network Port: 8234</t>
  </si>
  <si>
    <r>
      <rPr>
        <sz val="12"/>
        <rFont val="宋体"/>
        <charset val="134"/>
      </rPr>
      <t>指令发送间隔：大于</t>
    </r>
    <r>
      <rPr>
        <sz val="12"/>
        <rFont val="Arial"/>
        <charset val="134"/>
      </rPr>
      <t>200ms</t>
    </r>
    <r>
      <rPr>
        <sz val="12"/>
        <rFont val="宋体"/>
        <charset val="134"/>
      </rPr>
      <t>，场景调用时，时间间隔需</t>
    </r>
    <r>
      <rPr>
        <sz val="12"/>
        <rFont val="Arial"/>
        <charset val="134"/>
      </rPr>
      <t>3s</t>
    </r>
    <r>
      <rPr>
        <sz val="12"/>
        <rFont val="宋体"/>
        <charset val="134"/>
      </rPr>
      <t>以上。</t>
    </r>
  </si>
  <si>
    <r>
      <rPr>
        <b/>
        <sz val="16"/>
        <color theme="1"/>
        <rFont val="宋体"/>
        <charset val="134"/>
      </rPr>
      <t>二</t>
    </r>
    <r>
      <rPr>
        <b/>
        <sz val="16"/>
        <color theme="1"/>
        <rFont val="Arial"/>
        <charset val="134"/>
      </rPr>
      <t>.</t>
    </r>
    <r>
      <rPr>
        <b/>
        <sz val="16"/>
        <color theme="1"/>
        <rFont val="宋体"/>
        <charset val="134"/>
      </rPr>
      <t>协议格式</t>
    </r>
  </si>
  <si>
    <t>II. Protocol Format</t>
  </si>
  <si>
    <r>
      <t>1.</t>
    </r>
    <r>
      <rPr>
        <sz val="14"/>
        <color theme="1"/>
        <rFont val="宋体"/>
        <charset val="134"/>
      </rPr>
      <t>指令发送：</t>
    </r>
  </si>
  <si>
    <t>1. Instruction Send:</t>
  </si>
  <si>
    <t>…</t>
  </si>
  <si>
    <r>
      <rPr>
        <sz val="12"/>
        <color theme="1"/>
        <rFont val="宋体"/>
        <charset val="134"/>
      </rPr>
      <t>帧头</t>
    </r>
  </si>
  <si>
    <t>ID</t>
  </si>
  <si>
    <r>
      <rPr>
        <sz val="12"/>
        <color theme="1"/>
        <rFont val="宋体"/>
        <charset val="134"/>
      </rPr>
      <t>读写位</t>
    </r>
  </si>
  <si>
    <r>
      <rPr>
        <sz val="12"/>
        <color theme="1"/>
        <rFont val="宋体"/>
        <charset val="134"/>
      </rPr>
      <t>功能码</t>
    </r>
  </si>
  <si>
    <r>
      <rPr>
        <sz val="12"/>
        <color theme="1"/>
        <rFont val="宋体"/>
        <charset val="134"/>
      </rPr>
      <t>数据长度</t>
    </r>
  </si>
  <si>
    <r>
      <rPr>
        <sz val="12"/>
        <color theme="1"/>
        <rFont val="宋体"/>
        <charset val="134"/>
      </rPr>
      <t>数据</t>
    </r>
    <r>
      <rPr>
        <sz val="12"/>
        <color theme="1"/>
        <rFont val="Arial"/>
        <charset val="134"/>
      </rPr>
      <t>1</t>
    </r>
  </si>
  <si>
    <r>
      <rPr>
        <sz val="12"/>
        <color theme="1"/>
        <rFont val="宋体"/>
        <charset val="134"/>
      </rPr>
      <t>数据</t>
    </r>
    <r>
      <rPr>
        <sz val="12"/>
        <color theme="1"/>
        <rFont val="Arial"/>
        <charset val="134"/>
      </rPr>
      <t>2</t>
    </r>
  </si>
  <si>
    <r>
      <rPr>
        <sz val="12"/>
        <color theme="1"/>
        <rFont val="宋体"/>
        <charset val="134"/>
      </rPr>
      <t>数据</t>
    </r>
    <r>
      <rPr>
        <sz val="12"/>
        <color theme="1"/>
        <rFont val="Arial"/>
        <charset val="134"/>
      </rPr>
      <t>n</t>
    </r>
  </si>
  <si>
    <r>
      <rPr>
        <sz val="12"/>
        <color theme="1"/>
        <rFont val="宋体"/>
        <charset val="134"/>
      </rPr>
      <t>帧尾</t>
    </r>
  </si>
  <si>
    <t>0xA5</t>
  </si>
  <si>
    <t>0xC3</t>
  </si>
  <si>
    <t>0x3C</t>
  </si>
  <si>
    <t>0x5A</t>
  </si>
  <si>
    <t>0xFF</t>
  </si>
  <si>
    <t>0x36</t>
  </si>
  <si>
    <t>0x00 - 0xFF</t>
  </si>
  <si>
    <t>0x00 - 0x03</t>
  </si>
  <si>
    <t>0x??</t>
  </si>
  <si>
    <t>0xEE</t>
  </si>
  <si>
    <r>
      <t>1 - 4</t>
    </r>
    <r>
      <rPr>
        <sz val="12"/>
        <color theme="1"/>
        <rFont val="宋体"/>
        <charset val="134"/>
      </rPr>
      <t>：通讯命令帧帧头，四字节。</t>
    </r>
  </si>
  <si>
    <t>1 - 4: Communication command frame header, four bytes.</t>
  </si>
  <si>
    <r>
      <t>5</t>
    </r>
    <r>
      <rPr>
        <sz val="12"/>
        <color theme="1"/>
        <rFont val="宋体"/>
        <charset val="134"/>
      </rPr>
      <t>：设备</t>
    </r>
    <r>
      <rPr>
        <sz val="12"/>
        <color theme="1"/>
        <rFont val="Arial"/>
        <charset val="134"/>
      </rPr>
      <t>ID</t>
    </r>
    <r>
      <rPr>
        <sz val="12"/>
        <color theme="1"/>
        <rFont val="宋体"/>
        <charset val="134"/>
      </rPr>
      <t>，默认为</t>
    </r>
    <r>
      <rPr>
        <sz val="12"/>
        <color theme="1"/>
        <rFont val="Arial"/>
        <charset val="134"/>
      </rPr>
      <t>0xFF</t>
    </r>
    <r>
      <rPr>
        <sz val="12"/>
        <color theme="1"/>
        <rFont val="宋体"/>
        <charset val="134"/>
      </rPr>
      <t>。</t>
    </r>
  </si>
  <si>
    <t>5: Device ID, default is 0xFF.</t>
  </si>
  <si>
    <r>
      <t>6</t>
    </r>
    <r>
      <rPr>
        <sz val="12"/>
        <color theme="1"/>
        <rFont val="宋体"/>
        <charset val="134"/>
      </rPr>
      <t>：读写位，</t>
    </r>
    <r>
      <rPr>
        <sz val="12"/>
        <color theme="1"/>
        <rFont val="Arial"/>
        <charset val="134"/>
      </rPr>
      <t>0x36</t>
    </r>
    <r>
      <rPr>
        <sz val="12"/>
        <color theme="1"/>
        <rFont val="宋体"/>
        <charset val="134"/>
      </rPr>
      <t>表示写入，</t>
    </r>
    <r>
      <rPr>
        <sz val="12"/>
        <color theme="1"/>
        <rFont val="Arial"/>
        <charset val="134"/>
      </rPr>
      <t>0x63</t>
    </r>
    <r>
      <rPr>
        <sz val="12"/>
        <color theme="1"/>
        <rFont val="宋体"/>
        <charset val="134"/>
      </rPr>
      <t>表示读取。</t>
    </r>
  </si>
  <si>
    <t>6: Read/Write bit, 0x36 indicates write, 0x63 indicates read.</t>
  </si>
  <si>
    <r>
      <t>7</t>
    </r>
    <r>
      <rPr>
        <sz val="12"/>
        <color theme="1"/>
        <rFont val="宋体"/>
        <charset val="134"/>
      </rPr>
      <t>：功能码，参照功能说明</t>
    </r>
  </si>
  <si>
    <t>7: Function code, refer to the function description.</t>
  </si>
  <si>
    <r>
      <t>8</t>
    </r>
    <r>
      <rPr>
        <sz val="12"/>
        <color theme="1"/>
        <rFont val="宋体"/>
        <charset val="134"/>
      </rPr>
      <t>：数据长度，即从数据</t>
    </r>
    <r>
      <rPr>
        <sz val="12"/>
        <color theme="1"/>
        <rFont val="Arial"/>
        <charset val="134"/>
      </rPr>
      <t>1</t>
    </r>
    <r>
      <rPr>
        <sz val="12"/>
        <color theme="1"/>
        <rFont val="宋体"/>
        <charset val="134"/>
      </rPr>
      <t>到数据</t>
    </r>
    <r>
      <rPr>
        <sz val="12"/>
        <color theme="1"/>
        <rFont val="Arial"/>
        <charset val="134"/>
      </rPr>
      <t>n</t>
    </r>
    <r>
      <rPr>
        <sz val="12"/>
        <color theme="1"/>
        <rFont val="宋体"/>
        <charset val="134"/>
      </rPr>
      <t>的字节数量。一般长度在</t>
    </r>
    <r>
      <rPr>
        <sz val="12"/>
        <color theme="1"/>
        <rFont val="Arial"/>
        <charset val="134"/>
      </rPr>
      <t>1</t>
    </r>
    <r>
      <rPr>
        <sz val="12"/>
        <color theme="1"/>
        <rFont val="宋体"/>
        <charset val="134"/>
      </rPr>
      <t>到</t>
    </r>
    <r>
      <rPr>
        <sz val="12"/>
        <color theme="1"/>
        <rFont val="Arial"/>
        <charset val="134"/>
      </rPr>
      <t>4</t>
    </r>
  </si>
  <si>
    <t>8: Data length, the number of bytes from data 1 to data n. Generally, the length is between 1 to 4 bytes.</t>
  </si>
  <si>
    <r>
      <t>9 - 11</t>
    </r>
    <r>
      <rPr>
        <sz val="12"/>
        <color theme="1"/>
        <rFont val="宋体"/>
        <charset val="134"/>
      </rPr>
      <t>：数据，参照功能说明。</t>
    </r>
  </si>
  <si>
    <t>9 - 11: Data, refer to the function description.</t>
  </si>
  <si>
    <r>
      <t>12</t>
    </r>
    <r>
      <rPr>
        <sz val="12"/>
        <color theme="1"/>
        <rFont val="宋体"/>
        <charset val="134"/>
      </rPr>
      <t>：通讯命令帧帧尾，一字节。</t>
    </r>
  </si>
  <si>
    <t>12: Communication command frame tail, one byte.</t>
  </si>
  <si>
    <r>
      <t>2.</t>
    </r>
    <r>
      <rPr>
        <sz val="14"/>
        <color theme="1"/>
        <rFont val="宋体"/>
        <charset val="134"/>
      </rPr>
      <t>指令返回</t>
    </r>
  </si>
  <si>
    <t>2. Instruction Return</t>
  </si>
  <si>
    <r>
      <t>2.1.</t>
    </r>
    <r>
      <rPr>
        <sz val="12"/>
        <color theme="1"/>
        <rFont val="宋体"/>
        <charset val="134"/>
      </rPr>
      <t>发送指令为写入指令（读写位</t>
    </r>
    <r>
      <rPr>
        <sz val="12"/>
        <color theme="1"/>
        <rFont val="Arial"/>
        <charset val="134"/>
      </rPr>
      <t>0x36</t>
    </r>
    <r>
      <rPr>
        <sz val="12"/>
        <color theme="1"/>
        <rFont val="宋体"/>
        <charset val="134"/>
      </rPr>
      <t>）时，机器返回</t>
    </r>
  </si>
  <si>
    <t>2.1. When the sent instruction is a write instruction (read/write bit 0x36), the machine returns</t>
  </si>
  <si>
    <r>
      <rPr>
        <sz val="12"/>
        <color theme="1"/>
        <rFont val="宋体"/>
        <charset val="134"/>
      </rPr>
      <t>应答位</t>
    </r>
  </si>
  <si>
    <t>Acknowledge bit</t>
  </si>
  <si>
    <t>0x00/0x01</t>
  </si>
  <si>
    <r>
      <t>1: 0x00</t>
    </r>
    <r>
      <rPr>
        <sz val="12"/>
        <color theme="1"/>
        <rFont val="宋体"/>
        <charset val="134"/>
      </rPr>
      <t>表示写入成功，</t>
    </r>
    <r>
      <rPr>
        <sz val="12"/>
        <color theme="1"/>
        <rFont val="Arial"/>
        <charset val="134"/>
      </rPr>
      <t>0x01</t>
    </r>
    <r>
      <rPr>
        <sz val="12"/>
        <color theme="1"/>
        <rFont val="宋体"/>
        <charset val="134"/>
      </rPr>
      <t>表示写入失败。</t>
    </r>
  </si>
  <si>
    <t>1: 0x00 indicates successful write, 0x01 indicates write failure.</t>
  </si>
  <si>
    <r>
      <t>2.2.</t>
    </r>
    <r>
      <rPr>
        <sz val="12"/>
        <color theme="1"/>
        <rFont val="宋体"/>
        <charset val="134"/>
      </rPr>
      <t>发送指令为读取指令（读写位</t>
    </r>
    <r>
      <rPr>
        <sz val="12"/>
        <color theme="1"/>
        <rFont val="Arial"/>
        <charset val="134"/>
      </rPr>
      <t>0x63</t>
    </r>
    <r>
      <rPr>
        <sz val="12"/>
        <color theme="1"/>
        <rFont val="宋体"/>
        <charset val="134"/>
      </rPr>
      <t>）时，</t>
    </r>
  </si>
  <si>
    <t>2.2. When the sent instruction is a read instruction (read/write bit 0x63),</t>
  </si>
  <si>
    <r>
      <rPr>
        <sz val="12"/>
        <color theme="1"/>
        <rFont val="宋体"/>
        <charset val="134"/>
      </rPr>
      <t>指令格式正确，机器返回：</t>
    </r>
  </si>
  <si>
    <t>Instruction format correct, the machine returns:</t>
  </si>
  <si>
    <t>0x63</t>
  </si>
  <si>
    <r>
      <rPr>
        <sz val="12"/>
        <color theme="1"/>
        <rFont val="宋体"/>
        <charset val="134"/>
      </rPr>
      <t>返回指令和发送指令含义一致。（读写位为</t>
    </r>
    <r>
      <rPr>
        <sz val="12"/>
        <color theme="1"/>
        <rFont val="Arial"/>
        <charset val="134"/>
      </rPr>
      <t>0x63</t>
    </r>
    <r>
      <rPr>
        <sz val="12"/>
        <color theme="1"/>
        <rFont val="宋体"/>
        <charset val="134"/>
      </rPr>
      <t>）</t>
    </r>
  </si>
  <si>
    <t>The return instruction and the sent instruction have the same meaning. (read/write bit is 0x63)</t>
  </si>
  <si>
    <r>
      <rPr>
        <sz val="12"/>
        <color theme="1"/>
        <rFont val="宋体"/>
        <charset val="134"/>
      </rPr>
      <t>指令格式错误，机器返回：</t>
    </r>
  </si>
  <si>
    <t>Instruction format incorrect, the machine returns:</t>
  </si>
  <si>
    <t>0x01</t>
  </si>
  <si>
    <r>
      <t>1: 0x01</t>
    </r>
    <r>
      <rPr>
        <sz val="12"/>
        <color theme="1"/>
        <rFont val="宋体"/>
        <charset val="134"/>
      </rPr>
      <t>表示读取失败。</t>
    </r>
  </si>
  <si>
    <t>1: 0x01 indicates read failure.</t>
  </si>
  <si>
    <r>
      <rPr>
        <b/>
        <sz val="16"/>
        <color theme="1"/>
        <rFont val="宋体"/>
        <charset val="134"/>
      </rPr>
      <t>三</t>
    </r>
    <r>
      <rPr>
        <b/>
        <sz val="16"/>
        <color theme="1"/>
        <rFont val="Arial"/>
        <charset val="134"/>
      </rPr>
      <t>.</t>
    </r>
    <r>
      <rPr>
        <b/>
        <sz val="16"/>
        <color theme="1"/>
        <rFont val="宋体"/>
        <charset val="134"/>
      </rPr>
      <t>功能说明</t>
    </r>
  </si>
  <si>
    <t>III. Function Description</t>
  </si>
  <si>
    <r>
      <t>1.1.</t>
    </r>
    <r>
      <rPr>
        <sz val="14"/>
        <color theme="1"/>
        <rFont val="宋体"/>
        <charset val="134"/>
      </rPr>
      <t>场景（存档）调用</t>
    </r>
  </si>
  <si>
    <t>1.1. Scenario (archive) call</t>
  </si>
  <si>
    <r>
      <rPr>
        <sz val="12"/>
        <color theme="1"/>
        <rFont val="宋体"/>
        <charset val="134"/>
      </rPr>
      <t>功能码：</t>
    </r>
    <r>
      <rPr>
        <sz val="12"/>
        <color theme="1"/>
        <rFont val="Arial"/>
        <charset val="134"/>
      </rPr>
      <t>0x02</t>
    </r>
  </si>
  <si>
    <t>Function code: 0x02</t>
  </si>
  <si>
    <r>
      <rPr>
        <sz val="12"/>
        <color theme="1"/>
        <rFont val="宋体"/>
        <charset val="134"/>
      </rPr>
      <t>场景号</t>
    </r>
  </si>
  <si>
    <t>0x02</t>
  </si>
  <si>
    <t>0x01 - 0x1E</t>
  </si>
  <si>
    <r>
      <rPr>
        <sz val="12"/>
        <color theme="1"/>
        <rFont val="宋体"/>
        <charset val="134"/>
      </rPr>
      <t>读写位：</t>
    </r>
    <r>
      <rPr>
        <sz val="12"/>
        <color theme="1"/>
        <rFont val="Arial"/>
        <charset val="134"/>
      </rPr>
      <t>0x36</t>
    </r>
    <r>
      <rPr>
        <sz val="12"/>
        <color theme="1"/>
        <rFont val="宋体"/>
        <charset val="134"/>
      </rPr>
      <t>。</t>
    </r>
  </si>
  <si>
    <t>Read/Write bit: 0x36.</t>
  </si>
  <si>
    <r>
      <rPr>
        <sz val="12"/>
        <color theme="1"/>
        <rFont val="宋体"/>
        <charset val="134"/>
      </rPr>
      <t>场景号：取值范围为</t>
    </r>
    <r>
      <rPr>
        <sz val="12"/>
        <color theme="1"/>
        <rFont val="Arial"/>
        <charset val="134"/>
      </rPr>
      <t>1</t>
    </r>
    <r>
      <rPr>
        <sz val="12"/>
        <color theme="1"/>
        <rFont val="宋体"/>
        <charset val="134"/>
      </rPr>
      <t>到</t>
    </r>
    <r>
      <rPr>
        <sz val="12"/>
        <color theme="1"/>
        <rFont val="Arial"/>
        <charset val="134"/>
      </rPr>
      <t>30</t>
    </r>
    <r>
      <rPr>
        <sz val="12"/>
        <color theme="1"/>
        <rFont val="宋体"/>
        <charset val="134"/>
      </rPr>
      <t>（</t>
    </r>
    <r>
      <rPr>
        <sz val="12"/>
        <color theme="1"/>
        <rFont val="Arial"/>
        <charset val="134"/>
      </rPr>
      <t>0x01 - 0x1E</t>
    </r>
    <r>
      <rPr>
        <sz val="12"/>
        <color theme="1"/>
        <rFont val="宋体"/>
        <charset val="134"/>
      </rPr>
      <t>）其中场景</t>
    </r>
    <r>
      <rPr>
        <sz val="12"/>
        <color theme="1"/>
        <rFont val="Arial"/>
        <charset val="134"/>
      </rPr>
      <t>1</t>
    </r>
    <r>
      <rPr>
        <sz val="12"/>
        <color theme="1"/>
        <rFont val="宋体"/>
        <charset val="134"/>
      </rPr>
      <t>为出厂默认设置。</t>
    </r>
  </si>
  <si>
    <t>Scenario number: The range of values is from 1 to 30 (0x01 - 0x1E), where scenario 1 is the factory default setting.</t>
  </si>
  <si>
    <r>
      <rPr>
        <sz val="12"/>
        <color theme="1"/>
        <rFont val="宋体"/>
        <charset val="134"/>
      </rPr>
      <t>示例：</t>
    </r>
    <r>
      <rPr>
        <sz val="12"/>
        <color theme="1"/>
        <rFont val="Arial"/>
        <charset val="134"/>
      </rPr>
      <t xml:space="preserve">A5 C3 3C 5A FF 36 02 01 01 EE </t>
    </r>
    <r>
      <rPr>
        <sz val="12"/>
        <color theme="1"/>
        <rFont val="宋体"/>
        <charset val="134"/>
      </rPr>
      <t>表示调用场景</t>
    </r>
    <r>
      <rPr>
        <sz val="12"/>
        <color theme="1"/>
        <rFont val="Arial"/>
        <charset val="134"/>
      </rPr>
      <t>1</t>
    </r>
    <r>
      <rPr>
        <sz val="12"/>
        <color theme="1"/>
        <rFont val="宋体"/>
        <charset val="134"/>
      </rPr>
      <t>。</t>
    </r>
  </si>
  <si>
    <t>Example: A5 C3 3C 5A FF 36 02 01 01 EE indicates calling scenario 1.</t>
  </si>
  <si>
    <r>
      <t>(</t>
    </r>
    <r>
      <rPr>
        <sz val="12"/>
        <color theme="1"/>
        <rFont val="宋体"/>
        <charset val="134"/>
      </rPr>
      <t>示例中的指令为</t>
    </r>
    <r>
      <rPr>
        <sz val="12"/>
        <color theme="1"/>
        <rFont val="Arial"/>
        <charset val="134"/>
      </rPr>
      <t>16</t>
    </r>
    <r>
      <rPr>
        <sz val="12"/>
        <color theme="1"/>
        <rFont val="宋体"/>
        <charset val="134"/>
      </rPr>
      <t>进制数，均去除前缀</t>
    </r>
    <r>
      <rPr>
        <sz val="12"/>
        <color theme="1"/>
        <rFont val="Arial"/>
        <charset val="134"/>
      </rPr>
      <t>“0x”)</t>
    </r>
    <r>
      <rPr>
        <sz val="12"/>
        <color theme="1"/>
        <rFont val="宋体"/>
        <charset val="134"/>
      </rPr>
      <t>。</t>
    </r>
  </si>
  <si>
    <t>(The example instructions are in hexadecimal numbers, all prefixes \</t>
  </si>
  <si>
    <r>
      <rPr>
        <sz val="12"/>
        <color theme="1"/>
        <rFont val="宋体"/>
        <charset val="134"/>
      </rPr>
      <t>指令返回：</t>
    </r>
  </si>
  <si>
    <t>Instruction Return:</t>
  </si>
  <si>
    <r>
      <rPr>
        <sz val="12"/>
        <color theme="1"/>
        <rFont val="宋体"/>
        <charset val="134"/>
      </rPr>
      <t>应答位</t>
    </r>
    <r>
      <rPr>
        <sz val="12"/>
        <color theme="1"/>
        <rFont val="Arial"/>
        <charset val="134"/>
      </rPr>
      <t>: 0x00</t>
    </r>
    <r>
      <rPr>
        <sz val="12"/>
        <color theme="1"/>
        <rFont val="宋体"/>
        <charset val="134"/>
      </rPr>
      <t>表示写入成功，</t>
    </r>
    <r>
      <rPr>
        <sz val="12"/>
        <color theme="1"/>
        <rFont val="Arial"/>
        <charset val="134"/>
      </rPr>
      <t>1</t>
    </r>
    <r>
      <rPr>
        <sz val="12"/>
        <color theme="1"/>
        <rFont val="宋体"/>
        <charset val="134"/>
      </rPr>
      <t>：</t>
    </r>
    <r>
      <rPr>
        <sz val="12"/>
        <color theme="1"/>
        <rFont val="Arial"/>
        <charset val="134"/>
      </rPr>
      <t>0x01</t>
    </r>
    <r>
      <rPr>
        <sz val="12"/>
        <color theme="1"/>
        <rFont val="宋体"/>
        <charset val="134"/>
      </rPr>
      <t>表示写入失败。</t>
    </r>
  </si>
  <si>
    <t>Acknowledge bit: 0x00 indicates successful write, 1: 0x01 indicates write failure.</t>
  </si>
  <si>
    <r>
      <t>1.2.</t>
    </r>
    <r>
      <rPr>
        <sz val="14"/>
        <color theme="1"/>
        <rFont val="宋体"/>
        <charset val="134"/>
      </rPr>
      <t>场景（存档）读取</t>
    </r>
  </si>
  <si>
    <t>1.2. Scenario (archive) read</t>
  </si>
  <si>
    <t>0x00</t>
  </si>
  <si>
    <r>
      <rPr>
        <sz val="12"/>
        <color theme="1"/>
        <rFont val="宋体"/>
        <charset val="134"/>
      </rPr>
      <t>读写位：</t>
    </r>
    <r>
      <rPr>
        <sz val="12"/>
        <color theme="1"/>
        <rFont val="Arial"/>
        <charset val="134"/>
      </rPr>
      <t>0x63</t>
    </r>
    <r>
      <rPr>
        <sz val="12"/>
        <color theme="1"/>
        <rFont val="宋体"/>
        <charset val="134"/>
      </rPr>
      <t>。</t>
    </r>
  </si>
  <si>
    <t>Read/Write bit: 0x63.</t>
  </si>
  <si>
    <r>
      <rPr>
        <sz val="12"/>
        <color theme="1"/>
        <rFont val="宋体"/>
        <charset val="134"/>
      </rPr>
      <t>场景号：表示当前调用的场景号，取值范围为</t>
    </r>
    <r>
      <rPr>
        <sz val="12"/>
        <color theme="1"/>
        <rFont val="Arial"/>
        <charset val="134"/>
      </rPr>
      <t>1</t>
    </r>
    <r>
      <rPr>
        <sz val="12"/>
        <color theme="1"/>
        <rFont val="宋体"/>
        <charset val="134"/>
      </rPr>
      <t>到</t>
    </r>
    <r>
      <rPr>
        <sz val="12"/>
        <color theme="1"/>
        <rFont val="Arial"/>
        <charset val="134"/>
      </rPr>
      <t>30</t>
    </r>
    <r>
      <rPr>
        <sz val="12"/>
        <color theme="1"/>
        <rFont val="宋体"/>
        <charset val="134"/>
      </rPr>
      <t>（</t>
    </r>
    <r>
      <rPr>
        <sz val="12"/>
        <color theme="1"/>
        <rFont val="Arial"/>
        <charset val="134"/>
      </rPr>
      <t>0x01 - 0x1E</t>
    </r>
    <r>
      <rPr>
        <sz val="12"/>
        <color theme="1"/>
        <rFont val="宋体"/>
        <charset val="134"/>
      </rPr>
      <t>）</t>
    </r>
  </si>
  <si>
    <t>Scenario number: Indicates the currently called scenario number, the range of values is from 1 to 30 (0x01 - 0x1E).</t>
  </si>
  <si>
    <r>
      <rPr>
        <sz val="12"/>
        <color theme="1"/>
        <rFont val="宋体"/>
        <charset val="134"/>
      </rPr>
      <t>示例：机器返回</t>
    </r>
    <r>
      <rPr>
        <sz val="12"/>
        <color theme="1"/>
        <rFont val="Arial"/>
        <charset val="134"/>
      </rPr>
      <t xml:space="preserve">A5 C3 3C 5A FF 63 02 01 01 EE </t>
    </r>
    <r>
      <rPr>
        <sz val="12"/>
        <color theme="1"/>
        <rFont val="宋体"/>
        <charset val="134"/>
      </rPr>
      <t>表示当前调用场景号为</t>
    </r>
    <r>
      <rPr>
        <sz val="12"/>
        <color theme="1"/>
        <rFont val="Arial"/>
        <charset val="134"/>
      </rPr>
      <t>1</t>
    </r>
    <r>
      <rPr>
        <sz val="12"/>
        <color theme="1"/>
        <rFont val="宋体"/>
        <charset val="134"/>
      </rPr>
      <t>。</t>
    </r>
  </si>
  <si>
    <t>Example: The machine returns A5 C3 3C 5A FF 63 02 01 01 EE indicating the current scenario number called is 1.</t>
  </si>
  <si>
    <r>
      <t>2.1.</t>
    </r>
    <r>
      <rPr>
        <sz val="14"/>
        <color theme="1"/>
        <rFont val="宋体"/>
        <charset val="134"/>
      </rPr>
      <t>静音控制</t>
    </r>
  </si>
  <si>
    <t>2.1. Mute Control</t>
  </si>
  <si>
    <r>
      <rPr>
        <sz val="12"/>
        <color theme="1"/>
        <rFont val="宋体"/>
        <charset val="134"/>
      </rPr>
      <t>功能码：</t>
    </r>
    <r>
      <rPr>
        <sz val="12"/>
        <color theme="1"/>
        <rFont val="Arial"/>
        <charset val="134"/>
      </rPr>
      <t>0x03</t>
    </r>
  </si>
  <si>
    <t>Function code: 0x03</t>
  </si>
  <si>
    <r>
      <rPr>
        <sz val="12"/>
        <color theme="1"/>
        <rFont val="宋体"/>
        <charset val="134"/>
      </rPr>
      <t>输入</t>
    </r>
    <r>
      <rPr>
        <sz val="12"/>
        <color theme="1"/>
        <rFont val="Arial"/>
        <charset val="134"/>
      </rPr>
      <t>/</t>
    </r>
    <r>
      <rPr>
        <sz val="12"/>
        <color theme="1"/>
        <rFont val="宋体"/>
        <charset val="134"/>
      </rPr>
      <t>输出</t>
    </r>
  </si>
  <si>
    <r>
      <rPr>
        <sz val="12"/>
        <color theme="1"/>
        <rFont val="宋体"/>
        <charset val="134"/>
      </rPr>
      <t>通道号</t>
    </r>
  </si>
  <si>
    <r>
      <rPr>
        <sz val="12"/>
        <color theme="1"/>
        <rFont val="宋体"/>
        <charset val="134"/>
      </rPr>
      <t>静音控制</t>
    </r>
  </si>
  <si>
    <t>0x03</t>
  </si>
  <si>
    <t>0x00 - 0x02</t>
  </si>
  <si>
    <r>
      <t xml:space="preserve">0x00 - </t>
    </r>
    <r>
      <rPr>
        <sz val="12"/>
        <color rgb="FFFF0000"/>
        <rFont val="宋体"/>
        <charset val="134"/>
      </rPr>
      <t>最大通道号</t>
    </r>
  </si>
  <si>
    <r>
      <rPr>
        <sz val="12"/>
        <color theme="1"/>
        <rFont val="宋体"/>
        <charset val="134"/>
      </rPr>
      <t>输入</t>
    </r>
    <r>
      <rPr>
        <sz val="12"/>
        <color theme="1"/>
        <rFont val="Arial"/>
        <charset val="134"/>
      </rPr>
      <t>/</t>
    </r>
    <r>
      <rPr>
        <sz val="12"/>
        <color theme="1"/>
        <rFont val="宋体"/>
        <charset val="134"/>
      </rPr>
      <t>输出：</t>
    </r>
    <r>
      <rPr>
        <sz val="12"/>
        <color theme="1"/>
        <rFont val="Arial"/>
        <charset val="134"/>
      </rPr>
      <t>0x01</t>
    </r>
    <r>
      <rPr>
        <sz val="12"/>
        <color theme="1"/>
        <rFont val="宋体"/>
        <charset val="134"/>
      </rPr>
      <t>表示输入，</t>
    </r>
    <r>
      <rPr>
        <sz val="12"/>
        <color theme="1"/>
        <rFont val="Arial"/>
        <charset val="134"/>
      </rPr>
      <t>0x02</t>
    </r>
    <r>
      <rPr>
        <sz val="12"/>
        <color theme="1"/>
        <rFont val="宋体"/>
        <charset val="134"/>
      </rPr>
      <t>表示输出。</t>
    </r>
    <r>
      <rPr>
        <sz val="12"/>
        <color rgb="FFFF0000"/>
        <rFont val="Arial"/>
        <charset val="134"/>
      </rPr>
      <t>0x00</t>
    </r>
    <r>
      <rPr>
        <sz val="12"/>
        <color rgb="FFFF0000"/>
        <rFont val="宋体"/>
        <charset val="134"/>
      </rPr>
      <t>表示总静音。此时，参数</t>
    </r>
    <r>
      <rPr>
        <sz val="12"/>
        <color rgb="FFFF0000"/>
        <rFont val="Arial"/>
        <charset val="134"/>
      </rPr>
      <t>10“</t>
    </r>
    <r>
      <rPr>
        <sz val="12"/>
        <color rgb="FFFF0000"/>
        <rFont val="宋体"/>
        <charset val="134"/>
      </rPr>
      <t>通道号</t>
    </r>
    <r>
      <rPr>
        <sz val="12"/>
        <color rgb="FFFF0000"/>
        <rFont val="Arial"/>
        <charset val="134"/>
      </rPr>
      <t>”</t>
    </r>
    <r>
      <rPr>
        <sz val="12"/>
        <color rgb="FFFF0000"/>
        <rFont val="宋体"/>
        <charset val="134"/>
      </rPr>
      <t>没有意义，可设置为</t>
    </r>
    <r>
      <rPr>
        <sz val="12"/>
        <color rgb="FFFF0000"/>
        <rFont val="Arial"/>
        <charset val="134"/>
      </rPr>
      <t>0x00</t>
    </r>
  </si>
  <si>
    <t>Input/Output: 0x01 indicates input, 0x02 indicates output. 0x00 indicates total mute. At this point, parameter 10 \</t>
  </si>
  <si>
    <r>
      <rPr>
        <sz val="12"/>
        <color theme="1"/>
        <rFont val="宋体"/>
        <charset val="134"/>
      </rPr>
      <t>通道号：</t>
    </r>
    <r>
      <rPr>
        <sz val="12"/>
        <color theme="1"/>
        <rFont val="Arial"/>
        <charset val="134"/>
      </rPr>
      <t>0x01</t>
    </r>
    <r>
      <rPr>
        <sz val="12"/>
        <color theme="1"/>
        <rFont val="宋体"/>
        <charset val="134"/>
      </rPr>
      <t>表示通道</t>
    </r>
    <r>
      <rPr>
        <sz val="12"/>
        <color theme="1"/>
        <rFont val="Arial"/>
        <charset val="134"/>
      </rPr>
      <t>1</t>
    </r>
    <r>
      <rPr>
        <sz val="12"/>
        <color theme="1"/>
        <rFont val="宋体"/>
        <charset val="134"/>
      </rPr>
      <t>；</t>
    </r>
    <r>
      <rPr>
        <sz val="12"/>
        <color theme="1"/>
        <rFont val="Arial"/>
        <charset val="134"/>
      </rPr>
      <t>0x04</t>
    </r>
    <r>
      <rPr>
        <sz val="12"/>
        <color theme="1"/>
        <rFont val="宋体"/>
        <charset val="134"/>
      </rPr>
      <t>表示通道</t>
    </r>
    <r>
      <rPr>
        <sz val="12"/>
        <color theme="1"/>
        <rFont val="Arial"/>
        <charset val="134"/>
      </rPr>
      <t>4</t>
    </r>
    <r>
      <rPr>
        <sz val="12"/>
        <color theme="1"/>
        <rFont val="宋体"/>
        <charset val="134"/>
      </rPr>
      <t>；</t>
    </r>
    <r>
      <rPr>
        <strike/>
        <sz val="12"/>
        <color rgb="FFFF0000"/>
        <rFont val="Arial"/>
        <charset val="134"/>
      </rPr>
      <t>0x00</t>
    </r>
    <r>
      <rPr>
        <strike/>
        <sz val="12"/>
        <color rgb="FFFF0000"/>
        <rFont val="宋体"/>
        <charset val="134"/>
      </rPr>
      <t>表示总音量（只有输出总音量，没有输入总音量）。</t>
    </r>
    <r>
      <rPr>
        <sz val="12"/>
        <color rgb="FFFF0000"/>
        <rFont val="Arial"/>
        <charset val="134"/>
      </rPr>
      <t xml:space="preserve"> 0x00</t>
    </r>
    <r>
      <rPr>
        <sz val="12"/>
        <color rgb="FFFF0000"/>
        <rFont val="宋体"/>
        <charset val="134"/>
      </rPr>
      <t>表示所有通道共同操作。</t>
    </r>
  </si>
  <si>
    <t>Channel number: 0x01 indicates channel 1; 0x04 indicates channel 4; 0x00 indicates total volume (only output total volume, no input total volume). 0x00 indicates all channels are operated together.</t>
  </si>
  <si>
    <r>
      <rPr>
        <sz val="12"/>
        <color theme="1"/>
        <rFont val="宋体"/>
        <charset val="134"/>
      </rPr>
      <t>静音控制：</t>
    </r>
    <r>
      <rPr>
        <sz val="12"/>
        <color theme="1"/>
        <rFont val="Arial"/>
        <charset val="134"/>
      </rPr>
      <t>0x00</t>
    </r>
    <r>
      <rPr>
        <sz val="12"/>
        <color theme="1"/>
        <rFont val="宋体"/>
        <charset val="134"/>
      </rPr>
      <t>表示取消静音，</t>
    </r>
    <r>
      <rPr>
        <sz val="12"/>
        <color theme="1"/>
        <rFont val="Arial"/>
        <charset val="134"/>
      </rPr>
      <t>0x01</t>
    </r>
    <r>
      <rPr>
        <sz val="12"/>
        <color theme="1"/>
        <rFont val="宋体"/>
        <charset val="134"/>
      </rPr>
      <t>表示静音。</t>
    </r>
  </si>
  <si>
    <t>Mute control: 0x00 indicates cancel mute, 0x01 indicates mute.</t>
  </si>
  <si>
    <r>
      <rPr>
        <sz val="12"/>
        <color theme="1"/>
        <rFont val="宋体"/>
        <charset val="134"/>
      </rPr>
      <t>示例：</t>
    </r>
    <r>
      <rPr>
        <sz val="12"/>
        <color theme="1"/>
        <rFont val="Arial"/>
        <charset val="134"/>
      </rPr>
      <t xml:space="preserve">A5 C3 3C 5A FF 36 03 03 01 01 01 EE </t>
    </r>
    <r>
      <rPr>
        <sz val="12"/>
        <color theme="1"/>
        <rFont val="宋体"/>
        <charset val="134"/>
      </rPr>
      <t>表示输入通道</t>
    </r>
    <r>
      <rPr>
        <sz val="12"/>
        <color theme="1"/>
        <rFont val="Arial"/>
        <charset val="134"/>
      </rPr>
      <t>1</t>
    </r>
    <r>
      <rPr>
        <sz val="12"/>
        <color theme="1"/>
        <rFont val="宋体"/>
        <charset val="134"/>
      </rPr>
      <t>静音。</t>
    </r>
  </si>
  <si>
    <t>Example: A5 C3 3C 5A FF 36 03 03 01 01 01 EE indicates input channel 1 is muted.</t>
  </si>
  <si>
    <r>
      <t>2.2.</t>
    </r>
    <r>
      <rPr>
        <sz val="14"/>
        <color theme="1"/>
        <rFont val="宋体"/>
        <charset val="134"/>
      </rPr>
      <t>静音状态读取</t>
    </r>
  </si>
  <si>
    <t>2.2. Mute Status Read</t>
  </si>
  <si>
    <r>
      <t xml:space="preserve">0x00 - </t>
    </r>
    <r>
      <rPr>
        <sz val="12"/>
        <color theme="1"/>
        <rFont val="宋体"/>
        <charset val="134"/>
      </rPr>
      <t>最大通道号</t>
    </r>
  </si>
  <si>
    <r>
      <rPr>
        <sz val="12"/>
        <color theme="1"/>
        <rFont val="宋体"/>
        <charset val="134"/>
      </rPr>
      <t>通道号：</t>
    </r>
    <r>
      <rPr>
        <sz val="12"/>
        <color theme="1"/>
        <rFont val="Arial"/>
        <charset val="134"/>
      </rPr>
      <t>0x01</t>
    </r>
    <r>
      <rPr>
        <sz val="12"/>
        <color theme="1"/>
        <rFont val="宋体"/>
        <charset val="134"/>
      </rPr>
      <t>表示通道</t>
    </r>
    <r>
      <rPr>
        <sz val="12"/>
        <color theme="1"/>
        <rFont val="Arial"/>
        <charset val="134"/>
      </rPr>
      <t>1</t>
    </r>
    <r>
      <rPr>
        <sz val="12"/>
        <color theme="1"/>
        <rFont val="宋体"/>
        <charset val="134"/>
      </rPr>
      <t>；最大通道号表示对应机种的输入或输出的通道号最大值，如</t>
    </r>
    <r>
      <rPr>
        <sz val="12"/>
        <color theme="1"/>
        <rFont val="Arial"/>
        <charset val="134"/>
      </rPr>
      <t>NPA43A</t>
    </r>
    <r>
      <rPr>
        <sz val="12"/>
        <color theme="1"/>
        <rFont val="宋体"/>
        <charset val="134"/>
      </rPr>
      <t>的</t>
    </r>
    <r>
      <rPr>
        <sz val="12"/>
        <color theme="1"/>
        <rFont val="Arial"/>
        <charset val="134"/>
      </rPr>
      <t>4</t>
    </r>
    <r>
      <rPr>
        <sz val="12"/>
        <color theme="1"/>
        <rFont val="宋体"/>
        <charset val="134"/>
      </rPr>
      <t>表示通道</t>
    </r>
    <r>
      <rPr>
        <sz val="12"/>
        <color theme="1"/>
        <rFont val="Arial"/>
        <charset val="134"/>
      </rPr>
      <t>4, NPA23A</t>
    </r>
    <r>
      <rPr>
        <sz val="12"/>
        <color theme="1"/>
        <rFont val="宋体"/>
        <charset val="134"/>
      </rPr>
      <t>的</t>
    </r>
    <r>
      <rPr>
        <sz val="12"/>
        <color theme="1"/>
        <rFont val="Arial"/>
        <charset val="134"/>
      </rPr>
      <t>2</t>
    </r>
    <r>
      <rPr>
        <sz val="12"/>
        <color theme="1"/>
        <rFont val="宋体"/>
        <charset val="134"/>
      </rPr>
      <t>表示通道</t>
    </r>
    <r>
      <rPr>
        <sz val="12"/>
        <color theme="1"/>
        <rFont val="Arial"/>
        <charset val="134"/>
      </rPr>
      <t>2</t>
    </r>
    <r>
      <rPr>
        <sz val="12"/>
        <color theme="1"/>
        <rFont val="宋体"/>
        <charset val="134"/>
      </rPr>
      <t>。</t>
    </r>
    <r>
      <rPr>
        <strike/>
        <sz val="12"/>
        <color rgb="FFFF0000"/>
        <rFont val="Arial"/>
        <charset val="134"/>
      </rPr>
      <t>0x00</t>
    </r>
    <r>
      <rPr>
        <strike/>
        <sz val="12"/>
        <color rgb="FFFF0000"/>
        <rFont val="宋体"/>
        <charset val="134"/>
      </rPr>
      <t>表示总音量（只有输出总音量，没有输入总音量）。</t>
    </r>
    <r>
      <rPr>
        <strike/>
        <sz val="12"/>
        <color rgb="FFFF0000"/>
        <rFont val="Arial"/>
        <charset val="134"/>
      </rPr>
      <t xml:space="preserve"> </t>
    </r>
    <r>
      <rPr>
        <sz val="12"/>
        <color rgb="FFFF0000"/>
        <rFont val="Arial"/>
        <charset val="134"/>
      </rPr>
      <t xml:space="preserve"> </t>
    </r>
    <r>
      <rPr>
        <sz val="12"/>
        <color rgb="FFFF0000"/>
        <rFont val="宋体"/>
        <charset val="134"/>
      </rPr>
      <t>设为</t>
    </r>
    <r>
      <rPr>
        <sz val="12"/>
        <color rgb="FFFF0000"/>
        <rFont val="Arial"/>
        <charset val="134"/>
      </rPr>
      <t>0x00</t>
    </r>
    <r>
      <rPr>
        <sz val="12"/>
        <color rgb="FFFF0000"/>
        <rFont val="宋体"/>
        <charset val="134"/>
      </rPr>
      <t>并不能读取所有通道，在</t>
    </r>
    <r>
      <rPr>
        <sz val="12"/>
        <color rgb="FFFF0000"/>
        <rFont val="Arial"/>
        <charset val="134"/>
      </rPr>
      <t>“</t>
    </r>
    <r>
      <rPr>
        <sz val="12"/>
        <color rgb="FFFF0000"/>
        <rFont val="宋体"/>
        <charset val="134"/>
      </rPr>
      <t>输入</t>
    </r>
    <r>
      <rPr>
        <sz val="12"/>
        <color rgb="FFFF0000"/>
        <rFont val="Arial"/>
        <charset val="134"/>
      </rPr>
      <t>/</t>
    </r>
    <r>
      <rPr>
        <sz val="12"/>
        <color rgb="FFFF0000"/>
        <rFont val="宋体"/>
        <charset val="134"/>
      </rPr>
      <t>输出</t>
    </r>
    <r>
      <rPr>
        <sz val="12"/>
        <color rgb="FFFF0000"/>
        <rFont val="Arial"/>
        <charset val="134"/>
      </rPr>
      <t>”</t>
    </r>
    <r>
      <rPr>
        <sz val="12"/>
        <color rgb="FFFF0000"/>
        <rFont val="宋体"/>
        <charset val="134"/>
      </rPr>
      <t>为</t>
    </r>
    <r>
      <rPr>
        <sz val="12"/>
        <color rgb="FFFF0000"/>
        <rFont val="Arial"/>
        <charset val="134"/>
      </rPr>
      <t>0x01</t>
    </r>
    <r>
      <rPr>
        <sz val="12"/>
        <color rgb="FFFF0000"/>
        <rFont val="宋体"/>
        <charset val="134"/>
      </rPr>
      <t>或</t>
    </r>
    <r>
      <rPr>
        <sz val="12"/>
        <color rgb="FFFF0000"/>
        <rFont val="Arial"/>
        <charset val="134"/>
      </rPr>
      <t>0x02</t>
    </r>
    <r>
      <rPr>
        <sz val="12"/>
        <color rgb="FFFF0000"/>
        <rFont val="宋体"/>
        <charset val="134"/>
      </rPr>
      <t>时，只能设置为（</t>
    </r>
    <r>
      <rPr>
        <sz val="12"/>
        <color rgb="FFFF0000"/>
        <rFont val="Arial"/>
        <charset val="134"/>
      </rPr>
      <t xml:space="preserve">0x01 - </t>
    </r>
    <r>
      <rPr>
        <sz val="12"/>
        <color rgb="FFFF0000"/>
        <rFont val="宋体"/>
        <charset val="134"/>
      </rPr>
      <t>最大通道号）。</t>
    </r>
  </si>
  <si>
    <r>
      <rPr>
        <sz val="12"/>
        <color theme="1"/>
        <rFont val="宋体"/>
        <charset val="134"/>
      </rPr>
      <t>通道号：</t>
    </r>
    <r>
      <rPr>
        <sz val="12"/>
        <color theme="1"/>
        <rFont val="Arial"/>
        <charset val="134"/>
      </rPr>
      <t>0x01</t>
    </r>
    <r>
      <rPr>
        <sz val="12"/>
        <color theme="1"/>
        <rFont val="宋体"/>
        <charset val="134"/>
      </rPr>
      <t>表示通道</t>
    </r>
    <r>
      <rPr>
        <sz val="12"/>
        <color theme="1"/>
        <rFont val="Arial"/>
        <charset val="134"/>
      </rPr>
      <t>1</t>
    </r>
    <r>
      <rPr>
        <sz val="12"/>
        <color theme="1"/>
        <rFont val="宋体"/>
        <charset val="134"/>
      </rPr>
      <t>；最大通道号表示对应机种的输入或输出的通道号最大值，如</t>
    </r>
    <r>
      <rPr>
        <sz val="12"/>
        <color theme="1"/>
        <rFont val="Arial"/>
        <charset val="134"/>
      </rPr>
      <t>NPA43A</t>
    </r>
    <r>
      <rPr>
        <sz val="12"/>
        <color theme="1"/>
        <rFont val="宋体"/>
        <charset val="134"/>
      </rPr>
      <t>的</t>
    </r>
    <r>
      <rPr>
        <sz val="12"/>
        <color theme="1"/>
        <rFont val="Arial"/>
        <charset val="134"/>
      </rPr>
      <t>4</t>
    </r>
    <r>
      <rPr>
        <sz val="12"/>
        <color theme="1"/>
        <rFont val="宋体"/>
        <charset val="134"/>
      </rPr>
      <t>表示通道</t>
    </r>
    <r>
      <rPr>
        <sz val="12"/>
        <color theme="1"/>
        <rFont val="Arial"/>
        <charset val="134"/>
      </rPr>
      <t>4, NPA23A</t>
    </r>
    <r>
      <rPr>
        <sz val="12"/>
        <color theme="1"/>
        <rFont val="宋体"/>
        <charset val="134"/>
      </rPr>
      <t>的</t>
    </r>
    <r>
      <rPr>
        <sz val="12"/>
        <color theme="1"/>
        <rFont val="Arial"/>
        <charset val="134"/>
      </rPr>
      <t>2</t>
    </r>
    <r>
      <rPr>
        <sz val="12"/>
        <color theme="1"/>
        <rFont val="宋体"/>
        <charset val="134"/>
      </rPr>
      <t>表示通道</t>
    </r>
    <r>
      <rPr>
        <sz val="12"/>
        <color theme="1"/>
        <rFont val="Arial"/>
        <charset val="134"/>
      </rPr>
      <t>2</t>
    </r>
    <r>
      <rPr>
        <sz val="12"/>
        <color theme="1"/>
        <rFont val="宋体"/>
        <charset val="134"/>
      </rPr>
      <t>。</t>
    </r>
    <r>
      <rPr>
        <strike/>
        <sz val="12"/>
        <color rgb="FFFF0000"/>
        <rFont val="Arial"/>
        <charset val="134"/>
      </rPr>
      <t>0x00</t>
    </r>
    <r>
      <rPr>
        <strike/>
        <sz val="12"/>
        <color rgb="FFFF0000"/>
        <rFont val="宋体"/>
        <charset val="134"/>
      </rPr>
      <t>表示总音量（只有输出总音量，没有输入总音量）。</t>
    </r>
    <r>
      <rPr>
        <sz val="12"/>
        <color rgb="FFFF0000"/>
        <rFont val="Arial"/>
        <charset val="134"/>
      </rPr>
      <t xml:space="preserve">  </t>
    </r>
  </si>
  <si>
    <r>
      <rPr>
        <sz val="12"/>
        <color theme="1"/>
        <rFont val="宋体"/>
        <charset val="134"/>
      </rPr>
      <t>示例：机器返回</t>
    </r>
    <r>
      <rPr>
        <sz val="12"/>
        <color theme="1"/>
        <rFont val="Arial"/>
        <charset val="134"/>
      </rPr>
      <t>A5 C3 3C 5A FF 63 03 03 01 02 00 EE</t>
    </r>
    <r>
      <rPr>
        <sz val="12"/>
        <color theme="1"/>
        <rFont val="宋体"/>
        <charset val="134"/>
      </rPr>
      <t>表示输入通道</t>
    </r>
    <r>
      <rPr>
        <sz val="12"/>
        <color theme="1"/>
        <rFont val="Arial"/>
        <charset val="134"/>
      </rPr>
      <t>2</t>
    </r>
    <r>
      <rPr>
        <sz val="12"/>
        <color theme="1"/>
        <rFont val="宋体"/>
        <charset val="134"/>
      </rPr>
      <t>当前状态为取消静音。</t>
    </r>
  </si>
  <si>
    <t>Example: The machine returns A5 C3 3C 5A FF 63 03 03 01 02 00 EE indicates that the current status of input channel 2 is cancel mute.</t>
  </si>
  <si>
    <r>
      <t>3.1.</t>
    </r>
    <r>
      <rPr>
        <sz val="14"/>
        <color theme="1"/>
        <rFont val="宋体"/>
        <charset val="134"/>
      </rPr>
      <t>输入输出音量增益设置</t>
    </r>
  </si>
  <si>
    <t>3.1. Input/Output Volume Gain Setting</t>
  </si>
  <si>
    <r>
      <rPr>
        <sz val="12"/>
        <color theme="1"/>
        <rFont val="宋体"/>
        <charset val="134"/>
      </rPr>
      <t>功能码：</t>
    </r>
    <r>
      <rPr>
        <sz val="12"/>
        <color theme="1"/>
        <rFont val="Arial"/>
        <charset val="134"/>
      </rPr>
      <t>0x04</t>
    </r>
  </si>
  <si>
    <t>Function code: 0x04</t>
  </si>
  <si>
    <r>
      <rPr>
        <sz val="12"/>
        <color theme="1"/>
        <rFont val="宋体"/>
        <charset val="134"/>
      </rPr>
      <t>音量（低字节）</t>
    </r>
  </si>
  <si>
    <r>
      <rPr>
        <sz val="12"/>
        <color theme="1"/>
        <rFont val="宋体"/>
        <charset val="134"/>
      </rPr>
      <t>音量（高字节）</t>
    </r>
  </si>
  <si>
    <t>0x04</t>
  </si>
  <si>
    <t>Read/write bit: 0x36.</t>
  </si>
  <si>
    <r>
      <rPr>
        <sz val="12"/>
        <color theme="1"/>
        <rFont val="宋体"/>
        <charset val="134"/>
      </rPr>
      <t>输入</t>
    </r>
    <r>
      <rPr>
        <sz val="12"/>
        <color theme="1"/>
        <rFont val="Arial"/>
        <charset val="134"/>
      </rPr>
      <t>/</t>
    </r>
    <r>
      <rPr>
        <sz val="12"/>
        <color theme="1"/>
        <rFont val="宋体"/>
        <charset val="134"/>
      </rPr>
      <t>输出：</t>
    </r>
    <r>
      <rPr>
        <sz val="12"/>
        <color theme="1"/>
        <rFont val="Arial"/>
        <charset val="134"/>
      </rPr>
      <t>0x01</t>
    </r>
    <r>
      <rPr>
        <sz val="12"/>
        <color theme="1"/>
        <rFont val="宋体"/>
        <charset val="134"/>
      </rPr>
      <t>表示输入，</t>
    </r>
    <r>
      <rPr>
        <sz val="12"/>
        <color theme="1"/>
        <rFont val="Arial"/>
        <charset val="134"/>
      </rPr>
      <t>0x02</t>
    </r>
    <r>
      <rPr>
        <sz val="12"/>
        <color theme="1"/>
        <rFont val="宋体"/>
        <charset val="134"/>
      </rPr>
      <t>表示输出。</t>
    </r>
    <r>
      <rPr>
        <sz val="12"/>
        <color rgb="FFFF0000"/>
        <rFont val="Arial"/>
        <charset val="134"/>
      </rPr>
      <t>0x00</t>
    </r>
    <r>
      <rPr>
        <sz val="12"/>
        <color rgb="FFFF0000"/>
        <rFont val="宋体"/>
        <charset val="134"/>
      </rPr>
      <t>表示总音量。此时，参数</t>
    </r>
    <r>
      <rPr>
        <sz val="12"/>
        <color rgb="FFFF0000"/>
        <rFont val="Arial"/>
        <charset val="134"/>
      </rPr>
      <t>10“</t>
    </r>
    <r>
      <rPr>
        <sz val="12"/>
        <color rgb="FFFF0000"/>
        <rFont val="宋体"/>
        <charset val="134"/>
      </rPr>
      <t>通道号</t>
    </r>
    <r>
      <rPr>
        <sz val="12"/>
        <color rgb="FFFF0000"/>
        <rFont val="Arial"/>
        <charset val="134"/>
      </rPr>
      <t>”</t>
    </r>
    <r>
      <rPr>
        <sz val="12"/>
        <color rgb="FFFF0000"/>
        <rFont val="宋体"/>
        <charset val="134"/>
      </rPr>
      <t>没有意义，可设置为</t>
    </r>
    <r>
      <rPr>
        <sz val="12"/>
        <color rgb="FFFF0000"/>
        <rFont val="Arial"/>
        <charset val="134"/>
      </rPr>
      <t>0x00</t>
    </r>
  </si>
  <si>
    <t>Input/Output: 0x01 indicates input, 0x02 indicates output. 0x00 indicates total volume. At this point, parameter 10 'Channel Number' is meaningless and can be set to 0x00</t>
  </si>
  <si>
    <r>
      <rPr>
        <sz val="12"/>
        <color theme="1"/>
        <rFont val="宋体"/>
        <charset val="134"/>
      </rPr>
      <t>通道号：</t>
    </r>
    <r>
      <rPr>
        <sz val="12"/>
        <color theme="1"/>
        <rFont val="Arial"/>
        <charset val="134"/>
      </rPr>
      <t>0x01</t>
    </r>
    <r>
      <rPr>
        <sz val="12"/>
        <color theme="1"/>
        <rFont val="宋体"/>
        <charset val="134"/>
      </rPr>
      <t>表示通道</t>
    </r>
    <r>
      <rPr>
        <sz val="12"/>
        <color theme="1"/>
        <rFont val="Arial"/>
        <charset val="134"/>
      </rPr>
      <t>1</t>
    </r>
    <r>
      <rPr>
        <sz val="12"/>
        <color theme="1"/>
        <rFont val="宋体"/>
        <charset val="134"/>
      </rPr>
      <t>；最大通道号表示对应机种的输入或输出的通道号最大值，如</t>
    </r>
    <r>
      <rPr>
        <sz val="12"/>
        <color theme="1"/>
        <rFont val="Arial"/>
        <charset val="134"/>
      </rPr>
      <t>NPA43A</t>
    </r>
    <r>
      <rPr>
        <sz val="12"/>
        <color theme="1"/>
        <rFont val="宋体"/>
        <charset val="134"/>
      </rPr>
      <t>的</t>
    </r>
    <r>
      <rPr>
        <sz val="12"/>
        <color theme="1"/>
        <rFont val="Arial"/>
        <charset val="134"/>
      </rPr>
      <t>4</t>
    </r>
    <r>
      <rPr>
        <sz val="12"/>
        <color theme="1"/>
        <rFont val="宋体"/>
        <charset val="134"/>
      </rPr>
      <t>表示通道</t>
    </r>
    <r>
      <rPr>
        <sz val="12"/>
        <color theme="1"/>
        <rFont val="Arial"/>
        <charset val="134"/>
      </rPr>
      <t>4, NPA23A</t>
    </r>
    <r>
      <rPr>
        <sz val="12"/>
        <color theme="1"/>
        <rFont val="宋体"/>
        <charset val="134"/>
      </rPr>
      <t>的</t>
    </r>
    <r>
      <rPr>
        <sz val="12"/>
        <color theme="1"/>
        <rFont val="Arial"/>
        <charset val="134"/>
      </rPr>
      <t>2</t>
    </r>
    <r>
      <rPr>
        <sz val="12"/>
        <color theme="1"/>
        <rFont val="宋体"/>
        <charset val="134"/>
      </rPr>
      <t>表示通道</t>
    </r>
    <r>
      <rPr>
        <sz val="12"/>
        <color theme="1"/>
        <rFont val="Arial"/>
        <charset val="134"/>
      </rPr>
      <t>2</t>
    </r>
    <r>
      <rPr>
        <sz val="12"/>
        <color theme="1"/>
        <rFont val="宋体"/>
        <charset val="134"/>
      </rPr>
      <t>。</t>
    </r>
    <r>
      <rPr>
        <strike/>
        <sz val="12"/>
        <color rgb="FFFF0000"/>
        <rFont val="Arial"/>
        <charset val="134"/>
      </rPr>
      <t>0x00</t>
    </r>
    <r>
      <rPr>
        <strike/>
        <sz val="12"/>
        <color rgb="FFFF0000"/>
        <rFont val="宋体"/>
        <charset val="134"/>
      </rPr>
      <t>表示总音量（只有输出总音量，没有输入总音量）。</t>
    </r>
    <r>
      <rPr>
        <sz val="12"/>
        <color rgb="FFFF0000"/>
        <rFont val="Arial"/>
        <charset val="134"/>
      </rPr>
      <t xml:space="preserve">  0x00</t>
    </r>
    <r>
      <rPr>
        <sz val="12"/>
        <color rgb="FFFF0000"/>
        <rFont val="宋体"/>
        <charset val="134"/>
      </rPr>
      <t>表示所有通道共同操作。</t>
    </r>
  </si>
  <si>
    <r>
      <rPr>
        <sz val="12"/>
        <color theme="1"/>
        <rFont val="宋体"/>
        <charset val="134"/>
      </rPr>
      <t>音量（低字节</t>
    </r>
    <r>
      <rPr>
        <sz val="12"/>
        <color theme="1"/>
        <rFont val="Arial"/>
        <charset val="134"/>
      </rPr>
      <t>-</t>
    </r>
    <r>
      <rPr>
        <sz val="12"/>
        <color theme="1"/>
        <rFont val="宋体"/>
        <charset val="134"/>
      </rPr>
      <t>高字节）：高低字节组成</t>
    </r>
    <r>
      <rPr>
        <sz val="12"/>
        <color theme="1"/>
        <rFont val="Arial"/>
        <charset val="134"/>
      </rPr>
      <t>16</t>
    </r>
    <r>
      <rPr>
        <sz val="12"/>
        <color theme="1"/>
        <rFont val="宋体"/>
        <charset val="134"/>
      </rPr>
      <t>位有符号</t>
    </r>
    <r>
      <rPr>
        <sz val="12"/>
        <color theme="1"/>
        <rFont val="Arial"/>
        <charset val="134"/>
      </rPr>
      <t>16</t>
    </r>
    <r>
      <rPr>
        <sz val="12"/>
        <color theme="1"/>
        <rFont val="宋体"/>
        <charset val="134"/>
      </rPr>
      <t>进制数，单位为</t>
    </r>
    <r>
      <rPr>
        <sz val="12"/>
        <color theme="1"/>
        <rFont val="Arial"/>
        <charset val="134"/>
      </rPr>
      <t>0.1dB</t>
    </r>
    <r>
      <rPr>
        <sz val="12"/>
        <color theme="1"/>
        <rFont val="宋体"/>
        <charset val="134"/>
      </rPr>
      <t>，输入通道范围为</t>
    </r>
    <r>
      <rPr>
        <sz val="12"/>
        <color theme="1"/>
        <rFont val="Arial"/>
        <charset val="134"/>
      </rPr>
      <t>-60.0dB</t>
    </r>
    <r>
      <rPr>
        <sz val="12"/>
        <color theme="1"/>
        <rFont val="宋体"/>
        <charset val="134"/>
      </rPr>
      <t>到</t>
    </r>
    <r>
      <rPr>
        <sz val="12"/>
        <color theme="1"/>
        <rFont val="Arial"/>
        <charset val="134"/>
      </rPr>
      <t>6.0dB</t>
    </r>
    <r>
      <rPr>
        <sz val="12"/>
        <color theme="1"/>
        <rFont val="宋体"/>
        <charset val="134"/>
      </rPr>
      <t>，输出通道范围为</t>
    </r>
    <r>
      <rPr>
        <sz val="12"/>
        <color theme="1"/>
        <rFont val="Arial"/>
        <charset val="134"/>
      </rPr>
      <t>-60.0dB</t>
    </r>
    <r>
      <rPr>
        <sz val="12"/>
        <color theme="1"/>
        <rFont val="宋体"/>
        <charset val="134"/>
      </rPr>
      <t>到</t>
    </r>
    <r>
      <rPr>
        <sz val="12"/>
        <color theme="1"/>
        <rFont val="Arial"/>
        <charset val="134"/>
      </rPr>
      <t>12.0dB</t>
    </r>
    <r>
      <rPr>
        <sz val="12"/>
        <color theme="1"/>
        <rFont val="宋体"/>
        <charset val="134"/>
      </rPr>
      <t>。如：低字节</t>
    </r>
    <r>
      <rPr>
        <sz val="12"/>
        <color theme="1"/>
        <rFont val="Arial"/>
        <charset val="134"/>
      </rPr>
      <t>0x01</t>
    </r>
    <r>
      <rPr>
        <sz val="12"/>
        <color theme="1"/>
        <rFont val="宋体"/>
        <charset val="134"/>
      </rPr>
      <t>，高字节</t>
    </r>
    <r>
      <rPr>
        <sz val="12"/>
        <color theme="1"/>
        <rFont val="Arial"/>
        <charset val="134"/>
      </rPr>
      <t>0x00</t>
    </r>
    <r>
      <rPr>
        <sz val="12"/>
        <color theme="1"/>
        <rFont val="宋体"/>
        <charset val="134"/>
      </rPr>
      <t>组成</t>
    </r>
    <r>
      <rPr>
        <sz val="12"/>
        <color theme="1"/>
        <rFont val="Arial"/>
        <charset val="134"/>
      </rPr>
      <t>0x0001</t>
    </r>
    <r>
      <rPr>
        <sz val="12"/>
        <color theme="1"/>
        <rFont val="宋体"/>
        <charset val="134"/>
      </rPr>
      <t>，表示</t>
    </r>
    <r>
      <rPr>
        <sz val="12"/>
        <color theme="1"/>
        <rFont val="Arial"/>
        <charset val="134"/>
      </rPr>
      <t>0.1dB</t>
    </r>
    <r>
      <rPr>
        <sz val="12"/>
        <color theme="1"/>
        <rFont val="宋体"/>
        <charset val="134"/>
      </rPr>
      <t>。当设定值超过可调范围机器自动取极值。</t>
    </r>
  </si>
  <si>
    <r>
      <rPr>
        <sz val="12"/>
        <color theme="1"/>
        <rFont val="宋体"/>
        <charset val="134"/>
      </rPr>
      <t>示例：</t>
    </r>
    <r>
      <rPr>
        <sz val="12"/>
        <color theme="1"/>
        <rFont val="Arial"/>
        <charset val="134"/>
      </rPr>
      <t xml:space="preserve">A5 C3 3C 5A FF 36 04 04 01 01 C8 00 EE </t>
    </r>
    <r>
      <rPr>
        <sz val="12"/>
        <color theme="1"/>
        <rFont val="宋体"/>
        <charset val="134"/>
      </rPr>
      <t>表示设置输入通道</t>
    </r>
    <r>
      <rPr>
        <sz val="12"/>
        <color theme="1"/>
        <rFont val="Arial"/>
        <charset val="134"/>
      </rPr>
      <t>1</t>
    </r>
    <r>
      <rPr>
        <sz val="12"/>
        <color theme="1"/>
        <rFont val="宋体"/>
        <charset val="134"/>
      </rPr>
      <t>的音量为</t>
    </r>
    <r>
      <rPr>
        <sz val="12"/>
        <color theme="1"/>
        <rFont val="Arial"/>
        <charset val="134"/>
      </rPr>
      <t>20.0dB</t>
    </r>
    <r>
      <rPr>
        <sz val="12"/>
        <color theme="1"/>
        <rFont val="宋体"/>
        <charset val="134"/>
      </rPr>
      <t>。</t>
    </r>
  </si>
  <si>
    <t>Example: A5 C3 3C 5A FF 36 04 04 01 01 C8 00 EE indicates setting the volume of input channel 1 to 20.0dB.</t>
  </si>
  <si>
    <t>Acknowledge Bit</t>
  </si>
  <si>
    <t>Acknowledge Bit: 0x00 indicates write success, 0x01 indicates write failure.</t>
  </si>
  <si>
    <r>
      <t>3.2.</t>
    </r>
    <r>
      <rPr>
        <sz val="14"/>
        <color theme="1"/>
        <rFont val="宋体"/>
        <charset val="134"/>
      </rPr>
      <t>输入输出音量增益读取</t>
    </r>
  </si>
  <si>
    <t>3.2. Input/Output Volume Gain Read</t>
  </si>
  <si>
    <t>Function Code: 0x04</t>
  </si>
  <si>
    <t>Read/write bit: 0x63.</t>
  </si>
  <si>
    <r>
      <rPr>
        <sz val="12"/>
        <color theme="1"/>
        <rFont val="宋体"/>
        <charset val="134"/>
      </rPr>
      <t>通道号：</t>
    </r>
    <r>
      <rPr>
        <sz val="12"/>
        <color theme="1"/>
        <rFont val="Arial"/>
        <charset val="134"/>
      </rPr>
      <t>0x01</t>
    </r>
    <r>
      <rPr>
        <sz val="12"/>
        <color theme="1"/>
        <rFont val="宋体"/>
        <charset val="134"/>
      </rPr>
      <t>表示通道</t>
    </r>
    <r>
      <rPr>
        <sz val="12"/>
        <color theme="1"/>
        <rFont val="Arial"/>
        <charset val="134"/>
      </rPr>
      <t>1</t>
    </r>
    <r>
      <rPr>
        <sz val="12"/>
        <color theme="1"/>
        <rFont val="宋体"/>
        <charset val="134"/>
      </rPr>
      <t>；最大通道号表示对应机种的输入或输出的通道号最大值，如</t>
    </r>
    <r>
      <rPr>
        <sz val="12"/>
        <color theme="1"/>
        <rFont val="Arial"/>
        <charset val="134"/>
      </rPr>
      <t>NPA43A</t>
    </r>
    <r>
      <rPr>
        <sz val="12"/>
        <color theme="1"/>
        <rFont val="宋体"/>
        <charset val="134"/>
      </rPr>
      <t>的</t>
    </r>
    <r>
      <rPr>
        <sz val="12"/>
        <color theme="1"/>
        <rFont val="Arial"/>
        <charset val="134"/>
      </rPr>
      <t>4</t>
    </r>
    <r>
      <rPr>
        <sz val="12"/>
        <color theme="1"/>
        <rFont val="宋体"/>
        <charset val="134"/>
      </rPr>
      <t>表示通道</t>
    </r>
    <r>
      <rPr>
        <sz val="12"/>
        <color theme="1"/>
        <rFont val="Arial"/>
        <charset val="134"/>
      </rPr>
      <t>4, NPA23A</t>
    </r>
    <r>
      <rPr>
        <sz val="12"/>
        <color theme="1"/>
        <rFont val="宋体"/>
        <charset val="134"/>
      </rPr>
      <t>的</t>
    </r>
    <r>
      <rPr>
        <sz val="12"/>
        <color theme="1"/>
        <rFont val="Arial"/>
        <charset val="134"/>
      </rPr>
      <t>2</t>
    </r>
    <r>
      <rPr>
        <sz val="12"/>
        <color theme="1"/>
        <rFont val="宋体"/>
        <charset val="134"/>
      </rPr>
      <t>表示通道</t>
    </r>
    <r>
      <rPr>
        <sz val="12"/>
        <color theme="1"/>
        <rFont val="Arial"/>
        <charset val="134"/>
      </rPr>
      <t>2</t>
    </r>
    <r>
      <rPr>
        <sz val="12"/>
        <color theme="1"/>
        <rFont val="宋体"/>
        <charset val="134"/>
      </rPr>
      <t>。</t>
    </r>
    <r>
      <rPr>
        <strike/>
        <sz val="12"/>
        <color rgb="FFFF0000"/>
        <rFont val="Arial"/>
        <charset val="134"/>
      </rPr>
      <t>0x00</t>
    </r>
    <r>
      <rPr>
        <strike/>
        <sz val="12"/>
        <color rgb="FFFF0000"/>
        <rFont val="宋体"/>
        <charset val="134"/>
      </rPr>
      <t>表示总音量（只有输出总音量，没有输入总音量）。</t>
    </r>
    <r>
      <rPr>
        <strike/>
        <sz val="12"/>
        <color rgb="FFFF0000"/>
        <rFont val="Arial"/>
        <charset val="134"/>
      </rPr>
      <t xml:space="preserve"> </t>
    </r>
    <r>
      <rPr>
        <sz val="12"/>
        <color rgb="FFFF0000"/>
        <rFont val="Arial"/>
        <charset val="134"/>
      </rPr>
      <t xml:space="preserve"> 0x00</t>
    </r>
    <r>
      <rPr>
        <sz val="12"/>
        <color rgb="FFFF0000"/>
        <rFont val="宋体"/>
        <charset val="134"/>
      </rPr>
      <t>并不能读取所有通道，在</t>
    </r>
    <r>
      <rPr>
        <sz val="12"/>
        <color rgb="FFFF0000"/>
        <rFont val="Arial"/>
        <charset val="134"/>
      </rPr>
      <t>“</t>
    </r>
    <r>
      <rPr>
        <sz val="12"/>
        <color rgb="FFFF0000"/>
        <rFont val="宋体"/>
        <charset val="134"/>
      </rPr>
      <t>输入</t>
    </r>
    <r>
      <rPr>
        <sz val="12"/>
        <color rgb="FFFF0000"/>
        <rFont val="Arial"/>
        <charset val="134"/>
      </rPr>
      <t>/</t>
    </r>
    <r>
      <rPr>
        <sz val="12"/>
        <color rgb="FFFF0000"/>
        <rFont val="宋体"/>
        <charset val="134"/>
      </rPr>
      <t>输出</t>
    </r>
    <r>
      <rPr>
        <sz val="12"/>
        <color rgb="FFFF0000"/>
        <rFont val="Arial"/>
        <charset val="134"/>
      </rPr>
      <t>”</t>
    </r>
    <r>
      <rPr>
        <sz val="12"/>
        <color rgb="FFFF0000"/>
        <rFont val="宋体"/>
        <charset val="134"/>
      </rPr>
      <t>为</t>
    </r>
    <r>
      <rPr>
        <sz val="12"/>
        <color rgb="FFFF0000"/>
        <rFont val="Arial"/>
        <charset val="134"/>
      </rPr>
      <t>0x01</t>
    </r>
    <r>
      <rPr>
        <sz val="12"/>
        <color rgb="FFFF0000"/>
        <rFont val="宋体"/>
        <charset val="134"/>
      </rPr>
      <t>或</t>
    </r>
    <r>
      <rPr>
        <sz val="12"/>
        <color rgb="FFFF0000"/>
        <rFont val="Arial"/>
        <charset val="134"/>
      </rPr>
      <t>0x02</t>
    </r>
    <r>
      <rPr>
        <sz val="12"/>
        <color rgb="FFFF0000"/>
        <rFont val="宋体"/>
        <charset val="134"/>
      </rPr>
      <t>时，只能设置为（</t>
    </r>
    <r>
      <rPr>
        <sz val="12"/>
        <color rgb="FFFF0000"/>
        <rFont val="Arial"/>
        <charset val="134"/>
      </rPr>
      <t xml:space="preserve">0x01 - </t>
    </r>
    <r>
      <rPr>
        <sz val="12"/>
        <color rgb="FFFF0000"/>
        <rFont val="宋体"/>
        <charset val="134"/>
      </rPr>
      <t>最大通道号）。</t>
    </r>
  </si>
  <si>
    <r>
      <rPr>
        <sz val="12"/>
        <color theme="1"/>
        <rFont val="宋体"/>
        <charset val="134"/>
      </rPr>
      <t>音量（低字节</t>
    </r>
    <r>
      <rPr>
        <sz val="12"/>
        <color theme="1"/>
        <rFont val="Arial"/>
        <charset val="134"/>
      </rPr>
      <t>-</t>
    </r>
    <r>
      <rPr>
        <sz val="12"/>
        <color theme="1"/>
        <rFont val="宋体"/>
        <charset val="134"/>
      </rPr>
      <t>高字节）：高低字节组成</t>
    </r>
    <r>
      <rPr>
        <sz val="12"/>
        <color theme="1"/>
        <rFont val="Arial"/>
        <charset val="134"/>
      </rPr>
      <t>16</t>
    </r>
    <r>
      <rPr>
        <sz val="12"/>
        <color theme="1"/>
        <rFont val="宋体"/>
        <charset val="134"/>
      </rPr>
      <t>位有符号</t>
    </r>
    <r>
      <rPr>
        <sz val="12"/>
        <color theme="1"/>
        <rFont val="Arial"/>
        <charset val="134"/>
      </rPr>
      <t>16</t>
    </r>
    <r>
      <rPr>
        <sz val="12"/>
        <color theme="1"/>
        <rFont val="宋体"/>
        <charset val="134"/>
      </rPr>
      <t>进制数，单位为</t>
    </r>
    <r>
      <rPr>
        <sz val="12"/>
        <color theme="1"/>
        <rFont val="Arial"/>
        <charset val="134"/>
      </rPr>
      <t>0.1dB</t>
    </r>
    <r>
      <rPr>
        <sz val="12"/>
        <color theme="1"/>
        <rFont val="宋体"/>
        <charset val="134"/>
      </rPr>
      <t>。如：低字节</t>
    </r>
    <r>
      <rPr>
        <sz val="12"/>
        <color theme="1"/>
        <rFont val="Arial"/>
        <charset val="134"/>
      </rPr>
      <t>0x01</t>
    </r>
    <r>
      <rPr>
        <sz val="12"/>
        <color theme="1"/>
        <rFont val="宋体"/>
        <charset val="134"/>
      </rPr>
      <t>，高字节</t>
    </r>
    <r>
      <rPr>
        <sz val="12"/>
        <color theme="1"/>
        <rFont val="Arial"/>
        <charset val="134"/>
      </rPr>
      <t>0x00</t>
    </r>
    <r>
      <rPr>
        <sz val="12"/>
        <color theme="1"/>
        <rFont val="宋体"/>
        <charset val="134"/>
      </rPr>
      <t>组成</t>
    </r>
    <r>
      <rPr>
        <sz val="12"/>
        <color theme="1"/>
        <rFont val="Arial"/>
        <charset val="134"/>
      </rPr>
      <t>0x0001</t>
    </r>
    <r>
      <rPr>
        <sz val="12"/>
        <color theme="1"/>
        <rFont val="宋体"/>
        <charset val="134"/>
      </rPr>
      <t>，表示</t>
    </r>
    <r>
      <rPr>
        <sz val="12"/>
        <color theme="1"/>
        <rFont val="Arial"/>
        <charset val="134"/>
      </rPr>
      <t>0.1dB</t>
    </r>
    <r>
      <rPr>
        <sz val="12"/>
        <color theme="1"/>
        <rFont val="宋体"/>
        <charset val="134"/>
      </rPr>
      <t>。</t>
    </r>
  </si>
  <si>
    <t>Volume (low byte - high byte): The low and high bytes form a 16-bit signed hexadecimal number, with a unit of 0.1dB. For example: low byte 0x01, high byte 0x00 form 0x0001, indicating 0.1dB.</t>
  </si>
  <si>
    <r>
      <rPr>
        <sz val="12"/>
        <color theme="1"/>
        <rFont val="宋体"/>
        <charset val="134"/>
      </rPr>
      <t>示例：机器返回</t>
    </r>
    <r>
      <rPr>
        <sz val="12"/>
        <color theme="1"/>
        <rFont val="Arial"/>
        <charset val="134"/>
      </rPr>
      <t>A5 C3 3C 5A FF 63 03 04 02 07 EC FF EE</t>
    </r>
    <r>
      <rPr>
        <sz val="12"/>
        <color theme="1"/>
        <rFont val="宋体"/>
        <charset val="134"/>
      </rPr>
      <t>表示输出通道</t>
    </r>
    <r>
      <rPr>
        <sz val="12"/>
        <color theme="1"/>
        <rFont val="Arial"/>
        <charset val="134"/>
      </rPr>
      <t>7</t>
    </r>
    <r>
      <rPr>
        <sz val="12"/>
        <color theme="1"/>
        <rFont val="宋体"/>
        <charset val="134"/>
      </rPr>
      <t>的音量为</t>
    </r>
    <r>
      <rPr>
        <sz val="12"/>
        <color theme="1"/>
        <rFont val="Arial"/>
        <charset val="134"/>
      </rPr>
      <t>-2.0dB</t>
    </r>
    <r>
      <rPr>
        <sz val="12"/>
        <color theme="1"/>
        <rFont val="宋体"/>
        <charset val="134"/>
      </rPr>
      <t>。</t>
    </r>
  </si>
  <si>
    <t>Example: the machine returns A5 C3 3C 5A FF 63 03 04 02 07 EC FF EE indicating the volume of output channel 7 is -2.0dB.</t>
  </si>
  <si>
    <r>
      <t>4.</t>
    </r>
    <r>
      <rPr>
        <sz val="14"/>
        <color theme="1"/>
        <rFont val="宋体"/>
        <charset val="134"/>
      </rPr>
      <t>音量增益递增递减</t>
    </r>
    <r>
      <rPr>
        <sz val="14"/>
        <color rgb="FFFF0000"/>
        <rFont val="Arial"/>
        <charset val="134"/>
      </rPr>
      <t xml:space="preserve"> (</t>
    </r>
    <r>
      <rPr>
        <sz val="14"/>
        <color rgb="FFFF0000"/>
        <rFont val="宋体"/>
        <charset val="134"/>
      </rPr>
      <t>不可读</t>
    </r>
    <r>
      <rPr>
        <sz val="14"/>
        <color rgb="FFFF0000"/>
        <rFont val="Arial"/>
        <charset val="134"/>
      </rPr>
      <t>)</t>
    </r>
  </si>
  <si>
    <t>4. Volume Gain Increment/Decrement (Not Readable)</t>
  </si>
  <si>
    <r>
      <rPr>
        <sz val="12"/>
        <color theme="1"/>
        <rFont val="宋体"/>
        <charset val="134"/>
      </rPr>
      <t>功能码：</t>
    </r>
    <r>
      <rPr>
        <sz val="12"/>
        <color theme="1"/>
        <rFont val="Arial"/>
        <charset val="134"/>
      </rPr>
      <t>0x05</t>
    </r>
  </si>
  <si>
    <t>Function Code: 0x05</t>
  </si>
  <si>
    <r>
      <rPr>
        <sz val="12"/>
        <color theme="1"/>
        <rFont val="宋体"/>
        <charset val="134"/>
      </rPr>
      <t>加</t>
    </r>
    <r>
      <rPr>
        <sz val="12"/>
        <color theme="1"/>
        <rFont val="Arial"/>
        <charset val="134"/>
      </rPr>
      <t>/</t>
    </r>
    <r>
      <rPr>
        <sz val="12"/>
        <color theme="1"/>
        <rFont val="宋体"/>
        <charset val="134"/>
      </rPr>
      <t>减</t>
    </r>
  </si>
  <si>
    <r>
      <rPr>
        <sz val="12"/>
        <color theme="1"/>
        <rFont val="宋体"/>
        <charset val="134"/>
      </rPr>
      <t>音量增减值</t>
    </r>
  </si>
  <si>
    <t>0x05</t>
  </si>
  <si>
    <r>
      <rPr>
        <sz val="12"/>
        <color theme="1"/>
        <rFont val="宋体"/>
        <charset val="134"/>
      </rPr>
      <t>通道号：</t>
    </r>
    <r>
      <rPr>
        <sz val="12"/>
        <color theme="1"/>
        <rFont val="Arial"/>
        <charset val="134"/>
      </rPr>
      <t>0x01</t>
    </r>
    <r>
      <rPr>
        <sz val="12"/>
        <color theme="1"/>
        <rFont val="宋体"/>
        <charset val="134"/>
      </rPr>
      <t>表示通道</t>
    </r>
    <r>
      <rPr>
        <sz val="12"/>
        <color theme="1"/>
        <rFont val="Arial"/>
        <charset val="134"/>
      </rPr>
      <t>1</t>
    </r>
    <r>
      <rPr>
        <sz val="12"/>
        <color theme="1"/>
        <rFont val="宋体"/>
        <charset val="134"/>
      </rPr>
      <t>；最大通道号表示对应机种的输入或输出的通道号最大值，如</t>
    </r>
    <r>
      <rPr>
        <sz val="12"/>
        <color theme="1"/>
        <rFont val="Arial"/>
        <charset val="134"/>
      </rPr>
      <t>NPA43A</t>
    </r>
    <r>
      <rPr>
        <sz val="12"/>
        <color theme="1"/>
        <rFont val="宋体"/>
        <charset val="134"/>
      </rPr>
      <t>的</t>
    </r>
    <r>
      <rPr>
        <sz val="12"/>
        <color theme="1"/>
        <rFont val="Arial"/>
        <charset val="134"/>
      </rPr>
      <t>4</t>
    </r>
    <r>
      <rPr>
        <sz val="12"/>
        <color theme="1"/>
        <rFont val="宋体"/>
        <charset val="134"/>
      </rPr>
      <t>表示通道</t>
    </r>
    <r>
      <rPr>
        <sz val="12"/>
        <color theme="1"/>
        <rFont val="Arial"/>
        <charset val="134"/>
      </rPr>
      <t>4, NPA23A</t>
    </r>
    <r>
      <rPr>
        <sz val="12"/>
        <color theme="1"/>
        <rFont val="宋体"/>
        <charset val="134"/>
      </rPr>
      <t>的</t>
    </r>
    <r>
      <rPr>
        <sz val="12"/>
        <color theme="1"/>
        <rFont val="Arial"/>
        <charset val="134"/>
      </rPr>
      <t>2</t>
    </r>
    <r>
      <rPr>
        <sz val="12"/>
        <color theme="1"/>
        <rFont val="宋体"/>
        <charset val="134"/>
      </rPr>
      <t>表示通道</t>
    </r>
    <r>
      <rPr>
        <sz val="12"/>
        <color theme="1"/>
        <rFont val="Arial"/>
        <charset val="134"/>
      </rPr>
      <t>2</t>
    </r>
    <r>
      <rPr>
        <sz val="12"/>
        <color theme="1"/>
        <rFont val="宋体"/>
        <charset val="134"/>
      </rPr>
      <t>。</t>
    </r>
    <r>
      <rPr>
        <strike/>
        <sz val="12"/>
        <color rgb="FFFF0000"/>
        <rFont val="Arial"/>
        <charset val="134"/>
      </rPr>
      <t>0x00</t>
    </r>
    <r>
      <rPr>
        <strike/>
        <sz val="12"/>
        <color rgb="FFFF0000"/>
        <rFont val="宋体"/>
        <charset val="134"/>
      </rPr>
      <t>表示总音量（只有输出总音量，没有输入总音量）。</t>
    </r>
    <r>
      <rPr>
        <sz val="12"/>
        <color rgb="FFFF0000"/>
        <rFont val="Arial"/>
        <charset val="134"/>
      </rPr>
      <t xml:space="preserve">  0x00</t>
    </r>
    <r>
      <rPr>
        <sz val="12"/>
        <color rgb="FFFF0000"/>
        <rFont val="宋体"/>
        <charset val="134"/>
      </rPr>
      <t>表示所有通道共同操作。所有通道的增益增减，是在各自通道原增益基础上变化。</t>
    </r>
  </si>
  <si>
    <r>
      <rPr>
        <sz val="12"/>
        <color theme="1"/>
        <rFont val="宋体"/>
        <charset val="134"/>
      </rPr>
      <t>加</t>
    </r>
    <r>
      <rPr>
        <sz val="12"/>
        <color theme="1"/>
        <rFont val="Arial"/>
        <charset val="134"/>
      </rPr>
      <t>/</t>
    </r>
    <r>
      <rPr>
        <sz val="12"/>
        <color theme="1"/>
        <rFont val="宋体"/>
        <charset val="134"/>
      </rPr>
      <t>减：</t>
    </r>
    <r>
      <rPr>
        <sz val="12"/>
        <color theme="1"/>
        <rFont val="Arial"/>
        <charset val="134"/>
      </rPr>
      <t>0x00</t>
    </r>
    <r>
      <rPr>
        <sz val="12"/>
        <color theme="1"/>
        <rFont val="宋体"/>
        <charset val="134"/>
      </rPr>
      <t>表示音量加，</t>
    </r>
    <r>
      <rPr>
        <sz val="12"/>
        <color theme="1"/>
        <rFont val="Arial"/>
        <charset val="134"/>
      </rPr>
      <t>0x01</t>
    </r>
    <r>
      <rPr>
        <sz val="12"/>
        <color theme="1"/>
        <rFont val="宋体"/>
        <charset val="134"/>
      </rPr>
      <t>表示音量减。</t>
    </r>
  </si>
  <si>
    <t>Add/Subtract: 0x00 indicates volume increase, 0x01 indicates volume decrease.</t>
  </si>
  <si>
    <r>
      <rPr>
        <sz val="12"/>
        <color theme="1"/>
        <rFont val="宋体"/>
        <charset val="134"/>
      </rPr>
      <t>音量递增（递减）值：音量增减设置范围为</t>
    </r>
    <r>
      <rPr>
        <sz val="12"/>
        <color theme="1"/>
        <rFont val="Arial"/>
        <charset val="134"/>
      </rPr>
      <t>0</t>
    </r>
    <r>
      <rPr>
        <sz val="12"/>
        <color theme="1"/>
        <rFont val="宋体"/>
        <charset val="134"/>
      </rPr>
      <t>到</t>
    </r>
    <r>
      <rPr>
        <sz val="12"/>
        <color theme="1"/>
        <rFont val="Arial"/>
        <charset val="134"/>
      </rPr>
      <t>25.6dB</t>
    </r>
    <r>
      <rPr>
        <sz val="12"/>
        <color theme="1"/>
        <rFont val="宋体"/>
        <charset val="134"/>
      </rPr>
      <t>，步进值为</t>
    </r>
    <r>
      <rPr>
        <sz val="12"/>
        <color theme="1"/>
        <rFont val="Arial"/>
        <charset val="134"/>
      </rPr>
      <t>0.1dB</t>
    </r>
    <r>
      <rPr>
        <sz val="12"/>
        <color theme="1"/>
        <rFont val="宋体"/>
        <charset val="134"/>
      </rPr>
      <t>，如</t>
    </r>
    <r>
      <rPr>
        <sz val="12"/>
        <color theme="1"/>
        <rFont val="Arial"/>
        <charset val="134"/>
      </rPr>
      <t>0x0A</t>
    </r>
    <r>
      <rPr>
        <sz val="12"/>
        <color theme="1"/>
        <rFont val="宋体"/>
        <charset val="134"/>
      </rPr>
      <t>表示</t>
    </r>
    <r>
      <rPr>
        <sz val="12"/>
        <color theme="1"/>
        <rFont val="Arial"/>
        <charset val="134"/>
      </rPr>
      <t>1.0dB</t>
    </r>
    <r>
      <rPr>
        <sz val="12"/>
        <color theme="1"/>
        <rFont val="宋体"/>
        <charset val="134"/>
      </rPr>
      <t>，当音量增加或减少后</t>
    </r>
    <r>
      <rPr>
        <sz val="12"/>
        <color theme="1"/>
        <rFont val="Arial"/>
        <charset val="134"/>
      </rPr>
      <t>,</t>
    </r>
    <r>
      <rPr>
        <sz val="12"/>
        <color theme="1"/>
        <rFont val="宋体"/>
        <charset val="134"/>
      </rPr>
      <t>音量值超出可调范围时，取极值。</t>
    </r>
  </si>
  <si>
    <t>Volume increment (decrement) value: The volume increase or decrease setting range is 0 to 25.6dB, with a step value of 0.1dB. For example, 0x0A represents 1.0dB. When the volume is increased or decreased and the value exceeds the adjustable range, the extreme value is taken.</t>
  </si>
  <si>
    <r>
      <rPr>
        <sz val="12"/>
        <color theme="1"/>
        <rFont val="宋体"/>
        <charset val="134"/>
      </rPr>
      <t>示例：</t>
    </r>
    <r>
      <rPr>
        <sz val="12"/>
        <color theme="1"/>
        <rFont val="Arial"/>
        <charset val="134"/>
      </rPr>
      <t xml:space="preserve">A5 C3 3C 5A FF 36 04 04 01 01 00 19 EE </t>
    </r>
    <r>
      <rPr>
        <sz val="12"/>
        <color theme="1"/>
        <rFont val="宋体"/>
        <charset val="134"/>
      </rPr>
      <t>表示设置输入通道</t>
    </r>
    <r>
      <rPr>
        <sz val="12"/>
        <color theme="1"/>
        <rFont val="Arial"/>
        <charset val="134"/>
      </rPr>
      <t>1</t>
    </r>
    <r>
      <rPr>
        <sz val="12"/>
        <color theme="1"/>
        <rFont val="宋体"/>
        <charset val="134"/>
      </rPr>
      <t>音量增加</t>
    </r>
    <r>
      <rPr>
        <sz val="12"/>
        <color theme="1"/>
        <rFont val="Arial"/>
        <charset val="134"/>
      </rPr>
      <t>2.5dB</t>
    </r>
    <r>
      <rPr>
        <sz val="12"/>
        <color theme="1"/>
        <rFont val="宋体"/>
        <charset val="134"/>
      </rPr>
      <t>。</t>
    </r>
  </si>
  <si>
    <t>Example: A5 C3 3C 5A FF 36 04 04 01 01 00 19 EE indicates setting the input channel 1 volume to increase by 2.5dB.</t>
  </si>
  <si>
    <t>Instruction return:</t>
  </si>
  <si>
    <t>Acknowledgment bit</t>
  </si>
  <si>
    <t>Acknowledgment bit: 0x00 indicates write success, 0x01 indicates write failure.</t>
  </si>
  <si>
    <r>
      <t>5.1.Line/Mic</t>
    </r>
    <r>
      <rPr>
        <sz val="14"/>
        <color theme="1"/>
        <rFont val="宋体"/>
        <charset val="134"/>
      </rPr>
      <t>切换设置</t>
    </r>
  </si>
  <si>
    <t>5.1.Line/Mic switch setting</t>
  </si>
  <si>
    <r>
      <rPr>
        <sz val="12"/>
        <color theme="1"/>
        <rFont val="宋体"/>
        <charset val="134"/>
      </rPr>
      <t>功能码：</t>
    </r>
    <r>
      <rPr>
        <sz val="12"/>
        <color theme="1"/>
        <rFont val="Arial"/>
        <charset val="134"/>
      </rPr>
      <t>0x06</t>
    </r>
  </si>
  <si>
    <t>Function code: 0x06</t>
  </si>
  <si>
    <t>Line/Mic</t>
  </si>
  <si>
    <r>
      <rPr>
        <sz val="12"/>
        <color theme="1"/>
        <rFont val="宋体"/>
        <charset val="134"/>
      </rPr>
      <t>灵敏度</t>
    </r>
  </si>
  <si>
    <t>0x06</t>
  </si>
  <si>
    <r>
      <t xml:space="preserve">0x01 - </t>
    </r>
    <r>
      <rPr>
        <sz val="12"/>
        <color theme="1"/>
        <rFont val="宋体"/>
        <charset val="134"/>
      </rPr>
      <t>最大通道号</t>
    </r>
  </si>
  <si>
    <r>
      <rPr>
        <sz val="12"/>
        <color theme="1"/>
        <rFont val="宋体"/>
        <charset val="134"/>
      </rPr>
      <t>保留，固定设置为</t>
    </r>
    <r>
      <rPr>
        <sz val="12"/>
        <color theme="1"/>
        <rFont val="Arial"/>
        <charset val="134"/>
      </rPr>
      <t>0x00</t>
    </r>
  </si>
  <si>
    <t>0x00 - 0x01</t>
  </si>
  <si>
    <r>
      <rPr>
        <sz val="12"/>
        <color theme="1"/>
        <rFont val="宋体"/>
        <charset val="134"/>
      </rPr>
      <t>通道号：</t>
    </r>
    <r>
      <rPr>
        <sz val="12"/>
        <color theme="1"/>
        <rFont val="Arial"/>
        <charset val="134"/>
      </rPr>
      <t>0x01</t>
    </r>
    <r>
      <rPr>
        <sz val="12"/>
        <color theme="1"/>
        <rFont val="宋体"/>
        <charset val="134"/>
      </rPr>
      <t>表示通道</t>
    </r>
    <r>
      <rPr>
        <sz val="12"/>
        <color theme="1"/>
        <rFont val="Arial"/>
        <charset val="134"/>
      </rPr>
      <t>1,</t>
    </r>
    <r>
      <rPr>
        <sz val="12"/>
        <color theme="1"/>
        <rFont val="宋体"/>
        <charset val="134"/>
      </rPr>
      <t>最大通道号表示对应机种的输入或输出的通道号最大值，如</t>
    </r>
    <r>
      <rPr>
        <sz val="12"/>
        <color theme="1"/>
        <rFont val="Arial"/>
        <charset val="134"/>
      </rPr>
      <t>NPA43A</t>
    </r>
    <r>
      <rPr>
        <sz val="12"/>
        <color theme="1"/>
        <rFont val="宋体"/>
        <charset val="134"/>
      </rPr>
      <t>的</t>
    </r>
    <r>
      <rPr>
        <sz val="12"/>
        <color theme="1"/>
        <rFont val="Arial"/>
        <charset val="134"/>
      </rPr>
      <t>4</t>
    </r>
    <r>
      <rPr>
        <sz val="12"/>
        <color theme="1"/>
        <rFont val="宋体"/>
        <charset val="134"/>
      </rPr>
      <t>表示通道</t>
    </r>
    <r>
      <rPr>
        <sz val="12"/>
        <color theme="1"/>
        <rFont val="Arial"/>
        <charset val="134"/>
      </rPr>
      <t>4, NPA23A</t>
    </r>
    <r>
      <rPr>
        <sz val="12"/>
        <color theme="1"/>
        <rFont val="宋体"/>
        <charset val="134"/>
      </rPr>
      <t>的</t>
    </r>
    <r>
      <rPr>
        <sz val="12"/>
        <color theme="1"/>
        <rFont val="Arial"/>
        <charset val="134"/>
      </rPr>
      <t>2</t>
    </r>
    <r>
      <rPr>
        <sz val="12"/>
        <color theme="1"/>
        <rFont val="宋体"/>
        <charset val="134"/>
      </rPr>
      <t>表示通道</t>
    </r>
    <r>
      <rPr>
        <sz val="12"/>
        <color theme="1"/>
        <rFont val="Arial"/>
        <charset val="134"/>
      </rPr>
      <t>2</t>
    </r>
    <r>
      <rPr>
        <sz val="12"/>
        <color theme="1"/>
        <rFont val="宋体"/>
        <charset val="134"/>
      </rPr>
      <t>。</t>
    </r>
  </si>
  <si>
    <t>Channel number: 0x01 indicates channel 1, the maximum channel number indicates the maximum channel number of the corresponding model's input or output channels, such as 4 for NPA43A and 2 for NPA23A.</t>
  </si>
  <si>
    <r>
      <t>Line/Mic</t>
    </r>
    <r>
      <rPr>
        <sz val="12"/>
        <color theme="1"/>
        <rFont val="宋体"/>
        <charset val="134"/>
      </rPr>
      <t>：保留，固定设置为</t>
    </r>
    <r>
      <rPr>
        <sz val="12"/>
        <color theme="1"/>
        <rFont val="Arial"/>
        <charset val="134"/>
      </rPr>
      <t>0x00</t>
    </r>
    <r>
      <rPr>
        <sz val="12"/>
        <color theme="1"/>
        <rFont val="宋体"/>
        <charset val="134"/>
      </rPr>
      <t>。</t>
    </r>
  </si>
  <si>
    <t>Line/Mic: Reserved, fixed setting to 0x00.</t>
  </si>
  <si>
    <r>
      <rPr>
        <sz val="12"/>
        <color theme="1"/>
        <rFont val="宋体"/>
        <charset val="134"/>
      </rPr>
      <t>灵敏度：</t>
    </r>
    <r>
      <rPr>
        <sz val="12"/>
        <color theme="1"/>
        <rFont val="Arial"/>
        <charset val="134"/>
      </rPr>
      <t>0x00</t>
    </r>
    <r>
      <rPr>
        <sz val="12"/>
        <color theme="1"/>
        <rFont val="宋体"/>
        <charset val="134"/>
      </rPr>
      <t>表示</t>
    </r>
    <r>
      <rPr>
        <sz val="12"/>
        <color theme="1"/>
        <rFont val="Arial"/>
        <charset val="134"/>
      </rPr>
      <t>0dBu</t>
    </r>
    <r>
      <rPr>
        <sz val="12"/>
        <color theme="1"/>
        <rFont val="宋体"/>
        <charset val="134"/>
      </rPr>
      <t>灵敏度，</t>
    </r>
    <r>
      <rPr>
        <sz val="12"/>
        <color theme="1"/>
        <rFont val="Arial"/>
        <charset val="134"/>
      </rPr>
      <t>0x01</t>
    </r>
    <r>
      <rPr>
        <sz val="12"/>
        <color theme="1"/>
        <rFont val="宋体"/>
        <charset val="134"/>
      </rPr>
      <t>表示</t>
    </r>
    <r>
      <rPr>
        <sz val="12"/>
        <color theme="1"/>
        <rFont val="Arial"/>
        <charset val="134"/>
      </rPr>
      <t>6dBu</t>
    </r>
    <r>
      <rPr>
        <sz val="12"/>
        <color theme="1"/>
        <rFont val="宋体"/>
        <charset val="134"/>
      </rPr>
      <t>灵敏度。</t>
    </r>
  </si>
  <si>
    <t>Sensitivity: 0x00 indicates 0dBu sensitivity, 0x01 indicates 6dBu sensitivity.</t>
  </si>
  <si>
    <r>
      <rPr>
        <sz val="12"/>
        <color theme="1"/>
        <rFont val="宋体"/>
        <charset val="134"/>
      </rPr>
      <t>示例：</t>
    </r>
    <r>
      <rPr>
        <sz val="12"/>
        <color theme="1"/>
        <rFont val="Arial"/>
        <charset val="134"/>
      </rPr>
      <t xml:space="preserve">A5 C3 3C 5A FF 36 06 03 01 00 01 EE </t>
    </r>
    <r>
      <rPr>
        <sz val="12"/>
        <color theme="1"/>
        <rFont val="宋体"/>
        <charset val="134"/>
      </rPr>
      <t>表示输入通道</t>
    </r>
    <r>
      <rPr>
        <sz val="12"/>
        <color theme="1"/>
        <rFont val="Arial"/>
        <charset val="134"/>
      </rPr>
      <t>1</t>
    </r>
    <r>
      <rPr>
        <sz val="12"/>
        <color theme="1"/>
        <rFont val="宋体"/>
        <charset val="134"/>
      </rPr>
      <t>灵敏度设置为</t>
    </r>
    <r>
      <rPr>
        <sz val="12"/>
        <color theme="1"/>
        <rFont val="Arial"/>
        <charset val="134"/>
      </rPr>
      <t>6dBu</t>
    </r>
    <r>
      <rPr>
        <sz val="12"/>
        <color theme="1"/>
        <rFont val="宋体"/>
        <charset val="134"/>
      </rPr>
      <t>。</t>
    </r>
  </si>
  <si>
    <t>Example: A5 C3 3C 5A FF 36 06 03 01 00 01 EE indicates setting the input channel 1 sensitivity to 6dBu.</t>
  </si>
  <si>
    <r>
      <t>5.2.Line/Mic</t>
    </r>
    <r>
      <rPr>
        <sz val="14"/>
        <color theme="1"/>
        <rFont val="宋体"/>
        <charset val="134"/>
      </rPr>
      <t>状态读取</t>
    </r>
  </si>
  <si>
    <t>5.2.Line/Mic status read</t>
  </si>
  <si>
    <r>
      <rPr>
        <sz val="12"/>
        <color theme="1"/>
        <rFont val="宋体"/>
        <charset val="134"/>
      </rPr>
      <t>示例：机器返回</t>
    </r>
    <r>
      <rPr>
        <sz val="12"/>
        <color theme="1"/>
        <rFont val="Arial"/>
        <charset val="134"/>
      </rPr>
      <t xml:space="preserve">A5 C3 3C 5A FF 63 06 03 01 00 00 EE </t>
    </r>
    <r>
      <rPr>
        <sz val="12"/>
        <color theme="1"/>
        <rFont val="宋体"/>
        <charset val="134"/>
      </rPr>
      <t>表示输入通道</t>
    </r>
    <r>
      <rPr>
        <sz val="12"/>
        <color theme="1"/>
        <rFont val="Arial"/>
        <charset val="134"/>
      </rPr>
      <t>1</t>
    </r>
    <r>
      <rPr>
        <sz val="12"/>
        <color theme="1"/>
        <rFont val="宋体"/>
        <charset val="134"/>
      </rPr>
      <t>为</t>
    </r>
    <r>
      <rPr>
        <sz val="12"/>
        <color theme="1"/>
        <rFont val="Arial"/>
        <charset val="134"/>
      </rPr>
      <t>0dBu</t>
    </r>
    <r>
      <rPr>
        <sz val="12"/>
        <color theme="1"/>
        <rFont val="宋体"/>
        <charset val="134"/>
      </rPr>
      <t>灵敏度。</t>
    </r>
  </si>
  <si>
    <t>Example: The machine returns A5 C3 3C 5A FF 63 06 03 01 00 00 EE indicating input channel 1 is at 0dBu sensitivity.</t>
  </si>
  <si>
    <r>
      <t>6.1.</t>
    </r>
    <r>
      <rPr>
        <sz val="14"/>
        <color theme="1"/>
        <rFont val="宋体"/>
        <charset val="134"/>
      </rPr>
      <t>幻象电源设置</t>
    </r>
    <r>
      <rPr>
        <sz val="14"/>
        <color rgb="FFFF0000"/>
        <rFont val="宋体"/>
        <charset val="134"/>
      </rPr>
      <t>（保留，暂不使用）</t>
    </r>
  </si>
  <si>
    <t>6.1.Phantom power setting (reserved, not in use)</t>
  </si>
  <si>
    <r>
      <rPr>
        <sz val="12"/>
        <color theme="1"/>
        <rFont val="宋体"/>
        <charset val="134"/>
      </rPr>
      <t>功能码：</t>
    </r>
    <r>
      <rPr>
        <sz val="12"/>
        <color theme="1"/>
        <rFont val="Arial"/>
        <charset val="134"/>
      </rPr>
      <t>0x07</t>
    </r>
  </si>
  <si>
    <t>Function code: 0x07</t>
  </si>
  <si>
    <r>
      <rPr>
        <sz val="12"/>
        <color theme="1"/>
        <rFont val="宋体"/>
        <charset val="134"/>
      </rPr>
      <t>幻象电源开关</t>
    </r>
  </si>
  <si>
    <t>0x07</t>
  </si>
  <si>
    <r>
      <rPr>
        <sz val="12"/>
        <color theme="1"/>
        <rFont val="宋体"/>
        <charset val="134"/>
      </rPr>
      <t>通道号：</t>
    </r>
    <r>
      <rPr>
        <sz val="12"/>
        <color theme="1"/>
        <rFont val="Arial"/>
        <charset val="134"/>
      </rPr>
      <t>0x01</t>
    </r>
    <r>
      <rPr>
        <sz val="12"/>
        <color theme="1"/>
        <rFont val="宋体"/>
        <charset val="134"/>
      </rPr>
      <t>表示通道</t>
    </r>
    <r>
      <rPr>
        <sz val="12"/>
        <color theme="1"/>
        <rFont val="Arial"/>
        <charset val="134"/>
      </rPr>
      <t>1,</t>
    </r>
    <r>
      <rPr>
        <sz val="12"/>
        <color theme="1"/>
        <rFont val="宋体"/>
        <charset val="134"/>
      </rPr>
      <t>最大通道号表示对应机种的输入或输出的通道号最大值，如</t>
    </r>
    <r>
      <rPr>
        <sz val="12"/>
        <color theme="1"/>
        <rFont val="Arial"/>
        <charset val="134"/>
      </rPr>
      <t>NPA43A</t>
    </r>
    <r>
      <rPr>
        <sz val="12"/>
        <color theme="1"/>
        <rFont val="宋体"/>
        <charset val="134"/>
      </rPr>
      <t>的</t>
    </r>
    <r>
      <rPr>
        <sz val="12"/>
        <color theme="1"/>
        <rFont val="Arial"/>
        <charset val="134"/>
      </rPr>
      <t>4</t>
    </r>
    <r>
      <rPr>
        <sz val="12"/>
        <color theme="1"/>
        <rFont val="宋体"/>
        <charset val="134"/>
      </rPr>
      <t>表示通道</t>
    </r>
    <r>
      <rPr>
        <sz val="12"/>
        <color theme="1"/>
        <rFont val="Arial"/>
        <charset val="134"/>
      </rPr>
      <t>4, NPA23A</t>
    </r>
    <r>
      <rPr>
        <sz val="12"/>
        <color theme="1"/>
        <rFont val="宋体"/>
        <charset val="134"/>
      </rPr>
      <t>的</t>
    </r>
    <r>
      <rPr>
        <sz val="12"/>
        <color theme="1"/>
        <rFont val="Arial"/>
        <charset val="134"/>
      </rPr>
      <t>2</t>
    </r>
    <r>
      <rPr>
        <sz val="12"/>
        <color theme="1"/>
        <rFont val="宋体"/>
        <charset val="134"/>
      </rPr>
      <t>表示通道</t>
    </r>
    <r>
      <rPr>
        <sz val="12"/>
        <color theme="1"/>
        <rFont val="Arial"/>
        <charset val="134"/>
      </rPr>
      <t>2</t>
    </r>
  </si>
  <si>
    <t>Channel number: 0x01 indicates channel 1, the maximum channel number indicates the maximum channel number of the corresponding model's input or output channels, such as 4 for NPA43A and 2 for NPA23A</t>
  </si>
  <si>
    <r>
      <rPr>
        <sz val="12"/>
        <color theme="1"/>
        <rFont val="宋体"/>
        <charset val="134"/>
      </rPr>
      <t>幻象电源开关：</t>
    </r>
    <r>
      <rPr>
        <sz val="12"/>
        <color theme="1"/>
        <rFont val="Arial"/>
        <charset val="134"/>
      </rPr>
      <t>0x01</t>
    </r>
    <r>
      <rPr>
        <sz val="12"/>
        <color theme="1"/>
        <rFont val="宋体"/>
        <charset val="134"/>
      </rPr>
      <t>表示幻象电源打开</t>
    </r>
    <r>
      <rPr>
        <sz val="12"/>
        <color theme="1"/>
        <rFont val="Arial"/>
        <charset val="134"/>
      </rPr>
      <t>,0x01</t>
    </r>
    <r>
      <rPr>
        <sz val="12"/>
        <color theme="1"/>
        <rFont val="宋体"/>
        <charset val="134"/>
      </rPr>
      <t>表示幻象电源关闭。</t>
    </r>
  </si>
  <si>
    <t>Phantom power switch: 0x01 indicates phantom power on, 0x01 indicates phantom power off.</t>
  </si>
  <si>
    <r>
      <rPr>
        <sz val="12"/>
        <color theme="1"/>
        <rFont val="宋体"/>
        <charset val="134"/>
      </rPr>
      <t>注意：当</t>
    </r>
    <r>
      <rPr>
        <sz val="12"/>
        <color theme="1"/>
        <rFont val="Arial"/>
        <charset val="134"/>
      </rPr>
      <t>Line/Mic</t>
    </r>
    <r>
      <rPr>
        <sz val="12"/>
        <color theme="1"/>
        <rFont val="宋体"/>
        <charset val="134"/>
      </rPr>
      <t>输入为</t>
    </r>
    <r>
      <rPr>
        <sz val="12"/>
        <color theme="1"/>
        <rFont val="Arial"/>
        <charset val="134"/>
      </rPr>
      <t>Line</t>
    </r>
    <r>
      <rPr>
        <sz val="12"/>
        <color theme="1"/>
        <rFont val="宋体"/>
        <charset val="134"/>
      </rPr>
      <t>状态下</t>
    </r>
    <r>
      <rPr>
        <sz val="12"/>
        <color theme="1"/>
        <rFont val="Arial"/>
        <charset val="134"/>
      </rPr>
      <t>,</t>
    </r>
    <r>
      <rPr>
        <sz val="12"/>
        <color theme="1"/>
        <rFont val="宋体"/>
        <charset val="134"/>
      </rPr>
      <t>幻象电源设置无效。</t>
    </r>
  </si>
  <si>
    <t>Note: When the Line/Mic input is in Line mode, the phantom power setting is invalid.</t>
  </si>
  <si>
    <r>
      <rPr>
        <sz val="12"/>
        <color theme="1"/>
        <rFont val="宋体"/>
        <charset val="134"/>
      </rPr>
      <t>示例：</t>
    </r>
    <r>
      <rPr>
        <sz val="12"/>
        <color theme="1"/>
        <rFont val="Arial"/>
        <charset val="134"/>
      </rPr>
      <t xml:space="preserve">A5 C3 3C 5A FF 36 07 02 08 01 EE </t>
    </r>
    <r>
      <rPr>
        <sz val="12"/>
        <color theme="1"/>
        <rFont val="宋体"/>
        <charset val="134"/>
      </rPr>
      <t>表示输入通道</t>
    </r>
    <r>
      <rPr>
        <sz val="12"/>
        <color theme="1"/>
        <rFont val="Arial"/>
        <charset val="134"/>
      </rPr>
      <t>8</t>
    </r>
    <r>
      <rPr>
        <sz val="12"/>
        <color theme="1"/>
        <rFont val="宋体"/>
        <charset val="134"/>
      </rPr>
      <t>的幻象电源打开。</t>
    </r>
  </si>
  <si>
    <t>Example: A5 C3 3C 5A FF 36 07 02 08 01 EE indicates the phantom power for input channel 8 is turned on.</t>
  </si>
  <si>
    <t>Acknowledgment bit: 0x00 indicates write success, 1: 0x01 indicates write failure.</t>
  </si>
  <si>
    <r>
      <t>6.2.</t>
    </r>
    <r>
      <rPr>
        <sz val="14"/>
        <color theme="1"/>
        <rFont val="宋体"/>
        <charset val="134"/>
      </rPr>
      <t>幻象电源状态读取</t>
    </r>
    <r>
      <rPr>
        <sz val="14"/>
        <color rgb="FFFF0000"/>
        <rFont val="宋体"/>
        <charset val="134"/>
      </rPr>
      <t>（保留，暂不使用）</t>
    </r>
  </si>
  <si>
    <t>6.2.Phantom power status read (reserved, not in use)</t>
  </si>
  <si>
    <r>
      <rPr>
        <sz val="12"/>
        <color theme="1"/>
        <rFont val="宋体"/>
        <charset val="134"/>
      </rPr>
      <t>示例：机器返回</t>
    </r>
    <r>
      <rPr>
        <sz val="12"/>
        <color theme="1"/>
        <rFont val="Arial"/>
        <charset val="134"/>
      </rPr>
      <t xml:space="preserve">A5 C3 3C 5A FF 63 07 02 05 00 EE </t>
    </r>
    <r>
      <rPr>
        <sz val="12"/>
        <color theme="1"/>
        <rFont val="宋体"/>
        <charset val="134"/>
      </rPr>
      <t>表示输入通道</t>
    </r>
    <r>
      <rPr>
        <sz val="12"/>
        <color theme="1"/>
        <rFont val="Arial"/>
        <charset val="134"/>
      </rPr>
      <t>5</t>
    </r>
    <r>
      <rPr>
        <sz val="12"/>
        <color theme="1"/>
        <rFont val="宋体"/>
        <charset val="134"/>
      </rPr>
      <t>幻象电源关闭。</t>
    </r>
  </si>
  <si>
    <t>Example: The machine returns A5 C3 3C 5A FF 63 07 02 05 00 EE indicating phantom power for input channel 5 is off.</t>
  </si>
  <si>
    <r>
      <t>7.1.</t>
    </r>
    <r>
      <rPr>
        <sz val="14"/>
        <color theme="1"/>
        <rFont val="宋体"/>
        <charset val="134"/>
      </rPr>
      <t>反馈抑制等级设置</t>
    </r>
    <r>
      <rPr>
        <sz val="14"/>
        <color rgb="FFFF0000"/>
        <rFont val="宋体"/>
        <charset val="134"/>
      </rPr>
      <t>（保留，暂不使用）</t>
    </r>
  </si>
  <si>
    <t>7.1.Feedback suppression level setting (reserved, not in use)</t>
  </si>
  <si>
    <r>
      <rPr>
        <sz val="12"/>
        <color theme="1"/>
        <rFont val="宋体"/>
        <charset val="134"/>
      </rPr>
      <t>功能码：</t>
    </r>
    <r>
      <rPr>
        <sz val="12"/>
        <color theme="1"/>
        <rFont val="Arial"/>
        <charset val="134"/>
      </rPr>
      <t>0x08</t>
    </r>
  </si>
  <si>
    <t>Function code: 0x08</t>
  </si>
  <si>
    <r>
      <rPr>
        <sz val="12"/>
        <color theme="1"/>
        <rFont val="宋体"/>
        <charset val="134"/>
      </rPr>
      <t>反馈抑制等级</t>
    </r>
  </si>
  <si>
    <t>0x08</t>
  </si>
  <si>
    <t>0x00/0x01/0x02</t>
  </si>
  <si>
    <r>
      <rPr>
        <sz val="12"/>
        <color theme="1"/>
        <rFont val="宋体"/>
        <charset val="134"/>
      </rPr>
      <t>反馈抑制等级：</t>
    </r>
    <r>
      <rPr>
        <sz val="12"/>
        <color theme="1"/>
        <rFont val="Arial"/>
        <charset val="134"/>
      </rPr>
      <t>0x00</t>
    </r>
    <r>
      <rPr>
        <sz val="12"/>
        <color theme="1"/>
        <rFont val="宋体"/>
        <charset val="134"/>
      </rPr>
      <t>表示反馈抑制关闭</t>
    </r>
    <r>
      <rPr>
        <sz val="12"/>
        <color theme="1"/>
        <rFont val="Arial"/>
        <charset val="134"/>
      </rPr>
      <t>,0x01</t>
    </r>
    <r>
      <rPr>
        <sz val="12"/>
        <color theme="1"/>
        <rFont val="宋体"/>
        <charset val="134"/>
      </rPr>
      <t>表示反馈抑制等级</t>
    </r>
    <r>
      <rPr>
        <sz val="12"/>
        <color theme="1"/>
        <rFont val="Arial"/>
        <charset val="134"/>
      </rPr>
      <t>1,0x02</t>
    </r>
    <r>
      <rPr>
        <sz val="12"/>
        <color theme="1"/>
        <rFont val="宋体"/>
        <charset val="134"/>
      </rPr>
      <t>表示反馈抑制等级</t>
    </r>
    <r>
      <rPr>
        <sz val="12"/>
        <color theme="1"/>
        <rFont val="Arial"/>
        <charset val="134"/>
      </rPr>
      <t>2</t>
    </r>
  </si>
  <si>
    <t>Feedback suppression level: 0x00 indicates feedback suppression off, 0x01 indicates feedback suppression level 1, 0x02 indicates feedback suppression level 2</t>
  </si>
  <si>
    <r>
      <rPr>
        <sz val="12"/>
        <color theme="1"/>
        <rFont val="宋体"/>
        <charset val="134"/>
      </rPr>
      <t>注意：反馈抑制等级设置不受</t>
    </r>
    <r>
      <rPr>
        <sz val="12"/>
        <color theme="1"/>
        <rFont val="Arial"/>
        <charset val="134"/>
      </rPr>
      <t>MIC/LINE</t>
    </r>
    <r>
      <rPr>
        <sz val="12"/>
        <color theme="1"/>
        <rFont val="宋体"/>
        <charset val="134"/>
      </rPr>
      <t>输入限制。</t>
    </r>
  </si>
  <si>
    <t>Note: Feedback suppression level setting is not limited by MIC/LINE input.</t>
  </si>
  <si>
    <r>
      <rPr>
        <sz val="12"/>
        <color theme="1"/>
        <rFont val="宋体"/>
        <charset val="134"/>
      </rPr>
      <t>示例：</t>
    </r>
    <r>
      <rPr>
        <sz val="12"/>
        <color theme="1"/>
        <rFont val="Arial"/>
        <charset val="134"/>
      </rPr>
      <t xml:space="preserve">A5 C3 3C 5A FF 36 08 02 01 02 EE </t>
    </r>
    <r>
      <rPr>
        <sz val="12"/>
        <color theme="1"/>
        <rFont val="宋体"/>
        <charset val="134"/>
      </rPr>
      <t>表示设置输入通道</t>
    </r>
    <r>
      <rPr>
        <sz val="12"/>
        <color theme="1"/>
        <rFont val="Arial"/>
        <charset val="134"/>
      </rPr>
      <t>1</t>
    </r>
    <r>
      <rPr>
        <sz val="12"/>
        <color theme="1"/>
        <rFont val="宋体"/>
        <charset val="134"/>
      </rPr>
      <t>反馈抑制等级为等级</t>
    </r>
    <r>
      <rPr>
        <sz val="12"/>
        <color theme="1"/>
        <rFont val="Arial"/>
        <charset val="134"/>
      </rPr>
      <t>2</t>
    </r>
    <r>
      <rPr>
        <sz val="12"/>
        <color theme="1"/>
        <rFont val="宋体"/>
        <charset val="134"/>
      </rPr>
      <t>。</t>
    </r>
  </si>
  <si>
    <t>Example: A5 C3 3C 5A FF 36 08 02 01 02 EE indicates setting input channel 1 feedback suppression level to level 2.</t>
  </si>
  <si>
    <t>Response bit: 0x00 indicates a successful write, 1: 0x01 indicates a write failure.</t>
  </si>
  <si>
    <r>
      <t>7.2.</t>
    </r>
    <r>
      <rPr>
        <sz val="14"/>
        <color theme="1"/>
        <rFont val="宋体"/>
        <charset val="134"/>
      </rPr>
      <t>反馈抑制状态读取</t>
    </r>
    <r>
      <rPr>
        <sz val="14"/>
        <color rgb="FFFF0000"/>
        <rFont val="宋体"/>
        <charset val="134"/>
      </rPr>
      <t>（保留，暂不使用）</t>
    </r>
  </si>
  <si>
    <t>7.2. Feedback suppression status read (reserved, not currently used)</t>
  </si>
  <si>
    <t>Channel number: 0x01 represents channel 1, the maximum channel number represents the maximum channel number corresponding to the model's input or output, for example, NPA43A's 4 represents channel 4, NPA23A's 2 represents channel 2</t>
  </si>
  <si>
    <r>
      <rPr>
        <sz val="12"/>
        <color theme="1"/>
        <rFont val="宋体"/>
        <charset val="134"/>
      </rPr>
      <t>反馈抑制等级：</t>
    </r>
    <r>
      <rPr>
        <sz val="12"/>
        <color theme="1"/>
        <rFont val="Arial"/>
        <charset val="134"/>
      </rPr>
      <t>0x00</t>
    </r>
    <r>
      <rPr>
        <sz val="12"/>
        <color theme="1"/>
        <rFont val="宋体"/>
        <charset val="134"/>
      </rPr>
      <t>表示反馈抑制关闭</t>
    </r>
    <r>
      <rPr>
        <sz val="12"/>
        <color theme="1"/>
        <rFont val="Arial"/>
        <charset val="134"/>
      </rPr>
      <t>,0x01</t>
    </r>
    <r>
      <rPr>
        <sz val="12"/>
        <color theme="1"/>
        <rFont val="宋体"/>
        <charset val="134"/>
      </rPr>
      <t>表示反馈抑制等级</t>
    </r>
    <r>
      <rPr>
        <sz val="12"/>
        <color theme="1"/>
        <rFont val="Arial"/>
        <charset val="134"/>
      </rPr>
      <t>1,0x02</t>
    </r>
    <r>
      <rPr>
        <sz val="12"/>
        <color theme="1"/>
        <rFont val="宋体"/>
        <charset val="134"/>
      </rPr>
      <t>表示反馈抑制等级</t>
    </r>
    <r>
      <rPr>
        <sz val="12"/>
        <color theme="1"/>
        <rFont val="Arial"/>
        <charset val="134"/>
      </rPr>
      <t>2</t>
    </r>
    <r>
      <rPr>
        <sz val="12"/>
        <color theme="1"/>
        <rFont val="宋体"/>
        <charset val="134"/>
      </rPr>
      <t>。</t>
    </r>
  </si>
  <si>
    <t>Feedback suppression level: 0x00 indicates feedback suppression is off, 0x01 indicates feedback suppression level 1, 0x02 indicates feedback suppression level 2.</t>
  </si>
  <si>
    <r>
      <rPr>
        <sz val="12"/>
        <color theme="1"/>
        <rFont val="宋体"/>
        <charset val="134"/>
      </rPr>
      <t>示例：机器返回</t>
    </r>
    <r>
      <rPr>
        <sz val="12"/>
        <color theme="1"/>
        <rFont val="Arial"/>
        <charset val="134"/>
      </rPr>
      <t xml:space="preserve">A5 C3 3C 5A FF 63 08 02 02 01 EE </t>
    </r>
    <r>
      <rPr>
        <sz val="12"/>
        <color theme="1"/>
        <rFont val="宋体"/>
        <charset val="134"/>
      </rPr>
      <t>表示输入通道</t>
    </r>
    <r>
      <rPr>
        <sz val="12"/>
        <color theme="1"/>
        <rFont val="Arial"/>
        <charset val="134"/>
      </rPr>
      <t>2</t>
    </r>
    <r>
      <rPr>
        <sz val="12"/>
        <color theme="1"/>
        <rFont val="宋体"/>
        <charset val="134"/>
      </rPr>
      <t>反馈抑制等级为等级</t>
    </r>
    <r>
      <rPr>
        <sz val="12"/>
        <color theme="1"/>
        <rFont val="Arial"/>
        <charset val="134"/>
      </rPr>
      <t>1</t>
    </r>
    <r>
      <rPr>
        <sz val="12"/>
        <color theme="1"/>
        <rFont val="宋体"/>
        <charset val="134"/>
      </rPr>
      <t>。</t>
    </r>
  </si>
  <si>
    <t>Example: The machine returns A5 C3 3C 5A FF 63 08 02 02 01 EE indicating that the input channel 2 feedback suppression level is level 1.</t>
  </si>
  <si>
    <r>
      <t>8.1.</t>
    </r>
    <r>
      <rPr>
        <sz val="14"/>
        <color theme="1"/>
        <rFont val="宋体"/>
        <charset val="134"/>
      </rPr>
      <t>矩阵混音设置</t>
    </r>
  </si>
  <si>
    <t>8.1. Matrix mixing settings</t>
  </si>
  <si>
    <r>
      <rPr>
        <sz val="12"/>
        <color theme="1"/>
        <rFont val="宋体"/>
        <charset val="134"/>
      </rPr>
      <t>功能码：</t>
    </r>
    <r>
      <rPr>
        <sz val="12"/>
        <color theme="1"/>
        <rFont val="Arial"/>
        <charset val="134"/>
      </rPr>
      <t>0x09</t>
    </r>
  </si>
  <si>
    <t>Function code: 0x09</t>
  </si>
  <si>
    <r>
      <rPr>
        <sz val="12"/>
        <color theme="1"/>
        <rFont val="宋体"/>
        <charset val="134"/>
      </rPr>
      <t>输入通道号</t>
    </r>
  </si>
  <si>
    <r>
      <rPr>
        <sz val="12"/>
        <color theme="1"/>
        <rFont val="宋体"/>
        <charset val="134"/>
      </rPr>
      <t>输出通道号</t>
    </r>
  </si>
  <si>
    <r>
      <rPr>
        <sz val="12"/>
        <color theme="1"/>
        <rFont val="宋体"/>
        <charset val="134"/>
      </rPr>
      <t>路由接通</t>
    </r>
    <r>
      <rPr>
        <sz val="12"/>
        <color theme="1"/>
        <rFont val="Arial"/>
        <charset val="134"/>
      </rPr>
      <t>/</t>
    </r>
    <r>
      <rPr>
        <sz val="12"/>
        <color theme="1"/>
        <rFont val="宋体"/>
        <charset val="134"/>
      </rPr>
      <t>断开</t>
    </r>
  </si>
  <si>
    <t>0x09</t>
  </si>
  <si>
    <t>0x01/0x00</t>
  </si>
  <si>
    <r>
      <rPr>
        <sz val="12"/>
        <color theme="1"/>
        <rFont val="宋体"/>
        <charset val="134"/>
      </rPr>
      <t>输入通道号：</t>
    </r>
    <r>
      <rPr>
        <sz val="12"/>
        <color theme="1"/>
        <rFont val="Arial"/>
        <charset val="134"/>
      </rPr>
      <t>0x01</t>
    </r>
    <r>
      <rPr>
        <sz val="12"/>
        <color theme="1"/>
        <rFont val="宋体"/>
        <charset val="134"/>
      </rPr>
      <t>表示通道</t>
    </r>
    <r>
      <rPr>
        <sz val="12"/>
        <color theme="1"/>
        <rFont val="Arial"/>
        <charset val="134"/>
      </rPr>
      <t>1,</t>
    </r>
    <r>
      <rPr>
        <sz val="12"/>
        <color theme="1"/>
        <rFont val="宋体"/>
        <charset val="134"/>
      </rPr>
      <t>最大通道号表示对应机种的输入或输出的通道号最大值，如</t>
    </r>
    <r>
      <rPr>
        <sz val="12"/>
        <color theme="1"/>
        <rFont val="Arial"/>
        <charset val="134"/>
      </rPr>
      <t>NPA43A</t>
    </r>
    <r>
      <rPr>
        <sz val="12"/>
        <color theme="1"/>
        <rFont val="宋体"/>
        <charset val="134"/>
      </rPr>
      <t>的</t>
    </r>
    <r>
      <rPr>
        <sz val="12"/>
        <color theme="1"/>
        <rFont val="Arial"/>
        <charset val="134"/>
      </rPr>
      <t>4</t>
    </r>
    <r>
      <rPr>
        <sz val="12"/>
        <color theme="1"/>
        <rFont val="宋体"/>
        <charset val="134"/>
      </rPr>
      <t>表示通道</t>
    </r>
    <r>
      <rPr>
        <sz val="12"/>
        <color theme="1"/>
        <rFont val="Arial"/>
        <charset val="134"/>
      </rPr>
      <t>4, NPA23A</t>
    </r>
    <r>
      <rPr>
        <sz val="12"/>
        <color theme="1"/>
        <rFont val="宋体"/>
        <charset val="134"/>
      </rPr>
      <t>的</t>
    </r>
    <r>
      <rPr>
        <sz val="12"/>
        <color theme="1"/>
        <rFont val="Arial"/>
        <charset val="134"/>
      </rPr>
      <t>2</t>
    </r>
    <r>
      <rPr>
        <sz val="12"/>
        <color theme="1"/>
        <rFont val="宋体"/>
        <charset val="134"/>
      </rPr>
      <t>表示通道</t>
    </r>
    <r>
      <rPr>
        <sz val="12"/>
        <color theme="1"/>
        <rFont val="Arial"/>
        <charset val="134"/>
      </rPr>
      <t>2</t>
    </r>
    <r>
      <rPr>
        <sz val="12"/>
        <color theme="1"/>
        <rFont val="宋体"/>
        <charset val="134"/>
      </rPr>
      <t>。</t>
    </r>
  </si>
  <si>
    <t>Input channel number: 0x01 represents channel 1, the maximum channel number represents the maximum channel number corresponding to the model's input or output, for example, NPA43A's 4 represents channel 4, NPA23A's 2 represents channel 2.</t>
  </si>
  <si>
    <r>
      <rPr>
        <sz val="12"/>
        <color theme="1"/>
        <rFont val="宋体"/>
        <charset val="134"/>
      </rPr>
      <t>输出通道号：</t>
    </r>
    <r>
      <rPr>
        <sz val="12"/>
        <color theme="1"/>
        <rFont val="Arial"/>
        <charset val="134"/>
      </rPr>
      <t>0x01</t>
    </r>
    <r>
      <rPr>
        <sz val="12"/>
        <color theme="1"/>
        <rFont val="宋体"/>
        <charset val="134"/>
      </rPr>
      <t>表示通道</t>
    </r>
    <r>
      <rPr>
        <sz val="12"/>
        <color theme="1"/>
        <rFont val="Arial"/>
        <charset val="134"/>
      </rPr>
      <t>1,</t>
    </r>
    <r>
      <rPr>
        <sz val="12"/>
        <color theme="1"/>
        <rFont val="宋体"/>
        <charset val="134"/>
      </rPr>
      <t>最大通道号表示对应机种的输入或输出的通道号最大值，如</t>
    </r>
    <r>
      <rPr>
        <sz val="12"/>
        <color theme="1"/>
        <rFont val="Arial"/>
        <charset val="134"/>
      </rPr>
      <t>NPA43A</t>
    </r>
    <r>
      <rPr>
        <sz val="12"/>
        <color theme="1"/>
        <rFont val="宋体"/>
        <charset val="134"/>
      </rPr>
      <t>的</t>
    </r>
    <r>
      <rPr>
        <sz val="12"/>
        <color theme="1"/>
        <rFont val="Arial"/>
        <charset val="134"/>
      </rPr>
      <t>4</t>
    </r>
    <r>
      <rPr>
        <sz val="12"/>
        <color theme="1"/>
        <rFont val="宋体"/>
        <charset val="134"/>
      </rPr>
      <t>表示通道</t>
    </r>
    <r>
      <rPr>
        <sz val="12"/>
        <color theme="1"/>
        <rFont val="Arial"/>
        <charset val="134"/>
      </rPr>
      <t>4, NPA23A</t>
    </r>
    <r>
      <rPr>
        <sz val="12"/>
        <color theme="1"/>
        <rFont val="宋体"/>
        <charset val="134"/>
      </rPr>
      <t>的</t>
    </r>
    <r>
      <rPr>
        <sz val="12"/>
        <color theme="1"/>
        <rFont val="Arial"/>
        <charset val="134"/>
      </rPr>
      <t>2</t>
    </r>
    <r>
      <rPr>
        <sz val="12"/>
        <color theme="1"/>
        <rFont val="宋体"/>
        <charset val="134"/>
      </rPr>
      <t>表示通道</t>
    </r>
    <r>
      <rPr>
        <sz val="12"/>
        <color theme="1"/>
        <rFont val="Arial"/>
        <charset val="134"/>
      </rPr>
      <t>2</t>
    </r>
    <r>
      <rPr>
        <sz val="12"/>
        <color theme="1"/>
        <rFont val="宋体"/>
        <charset val="134"/>
      </rPr>
      <t>。</t>
    </r>
  </si>
  <si>
    <t>Output channel number: 0x01 represents channel 1, the maximum channel number represents the maximum channel number corresponding to the model's input or output, for example, NPA43A's 4 represents channel 4, NPA23A's 2 represents channel 2.</t>
  </si>
  <si>
    <r>
      <rPr>
        <sz val="12"/>
        <color theme="1"/>
        <rFont val="宋体"/>
        <charset val="134"/>
      </rPr>
      <t>路由接通</t>
    </r>
    <r>
      <rPr>
        <sz val="12"/>
        <color theme="1"/>
        <rFont val="Arial"/>
        <charset val="134"/>
      </rPr>
      <t>/</t>
    </r>
    <r>
      <rPr>
        <sz val="12"/>
        <color theme="1"/>
        <rFont val="宋体"/>
        <charset val="134"/>
      </rPr>
      <t>断开：</t>
    </r>
    <r>
      <rPr>
        <sz val="12"/>
        <color theme="1"/>
        <rFont val="Arial"/>
        <charset val="134"/>
      </rPr>
      <t>0x01</t>
    </r>
    <r>
      <rPr>
        <sz val="12"/>
        <color theme="1"/>
        <rFont val="宋体"/>
        <charset val="134"/>
      </rPr>
      <t>表示路由接通</t>
    </r>
    <r>
      <rPr>
        <sz val="12"/>
        <color theme="1"/>
        <rFont val="Arial"/>
        <charset val="134"/>
      </rPr>
      <t>,0x00</t>
    </r>
    <r>
      <rPr>
        <sz val="12"/>
        <color theme="1"/>
        <rFont val="宋体"/>
        <charset val="134"/>
      </rPr>
      <t>表示路由断开。</t>
    </r>
  </si>
  <si>
    <t>Route on/off: 0x01 indicates route on, 0x00 indicates route off.</t>
  </si>
  <si>
    <r>
      <rPr>
        <sz val="12"/>
        <color rgb="FFFF0000"/>
        <rFont val="宋体"/>
        <charset val="134"/>
      </rPr>
      <t>注意：当输入通道已通过自动混音或已作为</t>
    </r>
    <r>
      <rPr>
        <sz val="12"/>
        <color rgb="FFFF0000"/>
        <rFont val="Arial"/>
        <charset val="134"/>
      </rPr>
      <t>ANC</t>
    </r>
    <r>
      <rPr>
        <sz val="12"/>
        <color rgb="FFFF0000"/>
        <rFont val="宋体"/>
        <charset val="134"/>
      </rPr>
      <t>、</t>
    </r>
    <r>
      <rPr>
        <sz val="12"/>
        <color rgb="FFFF0000"/>
        <rFont val="Arial"/>
        <charset val="134"/>
      </rPr>
      <t>AEC</t>
    </r>
    <r>
      <rPr>
        <sz val="12"/>
        <color rgb="FFFF0000"/>
        <rFont val="宋体"/>
        <charset val="134"/>
      </rPr>
      <t>的输入通道，并连接到相应输出通道时，设置此输入输出通道连通无效。</t>
    </r>
  </si>
  <si>
    <t>Note: When the input channel has been used for automatic mixing or as the input channel for ANC, AEC, and is connected to the corresponding output channel, setting this input/output channel connectivity is invalid.</t>
  </si>
  <si>
    <r>
      <rPr>
        <sz val="12"/>
        <color theme="1"/>
        <rFont val="宋体"/>
        <charset val="134"/>
      </rPr>
      <t>示例：</t>
    </r>
    <r>
      <rPr>
        <sz val="12"/>
        <color theme="1"/>
        <rFont val="Arial"/>
        <charset val="134"/>
      </rPr>
      <t xml:space="preserve">A5 C3 3C 5A FF 36 09 03 02 01 01 EE </t>
    </r>
    <r>
      <rPr>
        <sz val="12"/>
        <color theme="1"/>
        <rFont val="宋体"/>
        <charset val="134"/>
      </rPr>
      <t>表示设置输入通道</t>
    </r>
    <r>
      <rPr>
        <sz val="12"/>
        <color theme="1"/>
        <rFont val="Arial"/>
        <charset val="134"/>
      </rPr>
      <t xml:space="preserve">2 - </t>
    </r>
    <r>
      <rPr>
        <sz val="12"/>
        <color theme="1"/>
        <rFont val="宋体"/>
        <charset val="134"/>
      </rPr>
      <t>输出通道</t>
    </r>
    <r>
      <rPr>
        <sz val="12"/>
        <color theme="1"/>
        <rFont val="Arial"/>
        <charset val="134"/>
      </rPr>
      <t>1</t>
    </r>
    <r>
      <rPr>
        <sz val="12"/>
        <color theme="1"/>
        <rFont val="宋体"/>
        <charset val="134"/>
      </rPr>
      <t>路由接通。</t>
    </r>
  </si>
  <si>
    <t>Example: A5 C3 3C 5A FF 36 09 03 02 01 01 EE indicates setting input channel 2 - output channel 1 route on.</t>
  </si>
  <si>
    <t>Response bit</t>
  </si>
  <si>
    <r>
      <t>8.2.</t>
    </r>
    <r>
      <rPr>
        <sz val="14"/>
        <color theme="1"/>
        <rFont val="宋体"/>
        <charset val="134"/>
      </rPr>
      <t>矩阵混音状态读取</t>
    </r>
  </si>
  <si>
    <t>8.2. Matrix mixing status read</t>
  </si>
  <si>
    <t>Output Channel Number: 0x01 indicates channel 1, the maximum channel number indicates the maximum number of channels for the corresponding model's input or output, for example, NPA43A's 4 indicates channel 4, NPA23A's 2 indicates channel 2.</t>
  </si>
  <si>
    <t>Route On/Off: 0x01 indicates route on, 0x00 indicates route off.</t>
  </si>
  <si>
    <r>
      <rPr>
        <sz val="12"/>
        <color theme="1"/>
        <rFont val="宋体"/>
        <charset val="134"/>
      </rPr>
      <t>示例：机器返回</t>
    </r>
    <r>
      <rPr>
        <sz val="12"/>
        <color theme="1"/>
        <rFont val="Arial"/>
        <charset val="134"/>
      </rPr>
      <t xml:space="preserve">A5 C3 3C 5A FF 63 09 03 01 05 00 EE </t>
    </r>
    <r>
      <rPr>
        <sz val="12"/>
        <color theme="1"/>
        <rFont val="宋体"/>
        <charset val="134"/>
      </rPr>
      <t>表示输入通道</t>
    </r>
    <r>
      <rPr>
        <sz val="12"/>
        <color theme="1"/>
        <rFont val="Arial"/>
        <charset val="134"/>
      </rPr>
      <t xml:space="preserve">1 - </t>
    </r>
    <r>
      <rPr>
        <sz val="12"/>
        <color theme="1"/>
        <rFont val="宋体"/>
        <charset val="134"/>
      </rPr>
      <t>输出通道</t>
    </r>
    <r>
      <rPr>
        <sz val="12"/>
        <color theme="1"/>
        <rFont val="Arial"/>
        <charset val="134"/>
      </rPr>
      <t>5</t>
    </r>
    <r>
      <rPr>
        <sz val="12"/>
        <color theme="1"/>
        <rFont val="宋体"/>
        <charset val="134"/>
      </rPr>
      <t>路由断开。</t>
    </r>
  </si>
  <si>
    <t>Example: The machine returns A5 C3 3C 5A FF 63 09 03 01 05 00 EE, indicating input channel 1 - output channel 5 route off.</t>
  </si>
  <si>
    <r>
      <t>9.</t>
    </r>
    <r>
      <rPr>
        <sz val="14"/>
        <color theme="1"/>
        <rFont val="宋体"/>
        <charset val="134"/>
      </rPr>
      <t>摄像头位置返回</t>
    </r>
    <r>
      <rPr>
        <sz val="14"/>
        <color rgb="FFFF0000"/>
        <rFont val="宋体"/>
        <charset val="134"/>
      </rPr>
      <t>（保留，暂不使用）</t>
    </r>
  </si>
  <si>
    <t>9. Camera Position Return (reserved, not currently in use)</t>
  </si>
  <si>
    <r>
      <t>10.</t>
    </r>
    <r>
      <rPr>
        <sz val="14"/>
        <color theme="1"/>
        <rFont val="宋体"/>
        <charset val="134"/>
      </rPr>
      <t>输入</t>
    </r>
    <r>
      <rPr>
        <sz val="14"/>
        <color theme="1"/>
        <rFont val="Arial"/>
        <charset val="134"/>
      </rPr>
      <t>/</t>
    </r>
    <r>
      <rPr>
        <sz val="14"/>
        <color theme="1"/>
        <rFont val="宋体"/>
        <charset val="134"/>
      </rPr>
      <t>输出全部通道静音状态读取</t>
    </r>
  </si>
  <si>
    <t>10. Read Input/Output All Channel Mute Status</t>
  </si>
  <si>
    <r>
      <rPr>
        <sz val="12"/>
        <color theme="1"/>
        <rFont val="宋体"/>
        <charset val="134"/>
      </rPr>
      <t>功能码：</t>
    </r>
    <r>
      <rPr>
        <sz val="12"/>
        <color theme="1"/>
        <rFont val="Arial"/>
        <charset val="134"/>
      </rPr>
      <t>0x0B</t>
    </r>
  </si>
  <si>
    <t>Function Code: 0x0B</t>
  </si>
  <si>
    <t>0x0B</t>
  </si>
  <si>
    <t>0x01 - 0x02</t>
  </si>
  <si>
    <t>Read/Write Bit: 0x63.</t>
  </si>
  <si>
    <r>
      <rPr>
        <sz val="12"/>
        <color theme="1"/>
        <rFont val="宋体"/>
        <charset val="134"/>
      </rPr>
      <t>输入</t>
    </r>
    <r>
      <rPr>
        <sz val="12"/>
        <color theme="1"/>
        <rFont val="Arial"/>
        <charset val="134"/>
      </rPr>
      <t>/</t>
    </r>
    <r>
      <rPr>
        <sz val="12"/>
        <color theme="1"/>
        <rFont val="宋体"/>
        <charset val="134"/>
      </rPr>
      <t>输出：</t>
    </r>
    <r>
      <rPr>
        <sz val="12"/>
        <color theme="1"/>
        <rFont val="Arial"/>
        <charset val="134"/>
      </rPr>
      <t>0x01</t>
    </r>
    <r>
      <rPr>
        <sz val="12"/>
        <color theme="1"/>
        <rFont val="宋体"/>
        <charset val="134"/>
      </rPr>
      <t>表示输入，</t>
    </r>
    <r>
      <rPr>
        <sz val="12"/>
        <color theme="1"/>
        <rFont val="Arial"/>
        <charset val="134"/>
      </rPr>
      <t>0x02</t>
    </r>
    <r>
      <rPr>
        <sz val="12"/>
        <color theme="1"/>
        <rFont val="宋体"/>
        <charset val="134"/>
      </rPr>
      <t>表示输出。</t>
    </r>
  </si>
  <si>
    <t>Input/Output: 0x01 indicates input, 0x02 indicates output.</t>
  </si>
  <si>
    <r>
      <rPr>
        <sz val="12"/>
        <color theme="1"/>
        <rFont val="宋体"/>
        <charset val="134"/>
      </rPr>
      <t>通道</t>
    </r>
    <r>
      <rPr>
        <sz val="12"/>
        <color theme="1"/>
        <rFont val="Arial"/>
        <charset val="134"/>
      </rPr>
      <t>1</t>
    </r>
    <r>
      <rPr>
        <sz val="12"/>
        <color theme="1"/>
        <rFont val="宋体"/>
        <charset val="134"/>
      </rPr>
      <t>静音控制</t>
    </r>
  </si>
  <si>
    <r>
      <rPr>
        <sz val="12"/>
        <color theme="1"/>
        <rFont val="宋体"/>
        <charset val="134"/>
      </rPr>
      <t>最大通道号静音控制</t>
    </r>
  </si>
  <si>
    <r>
      <t>0x01+</t>
    </r>
    <r>
      <rPr>
        <sz val="12"/>
        <color theme="1"/>
        <rFont val="宋体"/>
        <charset val="134"/>
      </rPr>
      <t>最大通道号</t>
    </r>
  </si>
  <si>
    <t>Mute Control: 0x00 indicates cancel mute, 0x01 indicates mute.</t>
  </si>
  <si>
    <r>
      <rPr>
        <sz val="12"/>
        <color theme="1"/>
        <rFont val="宋体"/>
        <charset val="134"/>
      </rPr>
      <t>数据长度</t>
    </r>
    <r>
      <rPr>
        <sz val="12"/>
        <color theme="1"/>
        <rFont val="Arial"/>
        <charset val="134"/>
      </rPr>
      <t>: 1+</t>
    </r>
    <r>
      <rPr>
        <sz val="12"/>
        <color theme="1"/>
        <rFont val="宋体"/>
        <charset val="134"/>
      </rPr>
      <t>通道数量，如</t>
    </r>
    <r>
      <rPr>
        <sz val="12"/>
        <color theme="1"/>
        <rFont val="Arial"/>
        <charset val="134"/>
      </rPr>
      <t>NPA43A</t>
    </r>
    <r>
      <rPr>
        <sz val="12"/>
        <color theme="1"/>
        <rFont val="宋体"/>
        <charset val="134"/>
      </rPr>
      <t>共</t>
    </r>
    <r>
      <rPr>
        <sz val="12"/>
        <color theme="1"/>
        <rFont val="Arial"/>
        <charset val="134"/>
      </rPr>
      <t>4</t>
    </r>
    <r>
      <rPr>
        <sz val="12"/>
        <color theme="1"/>
        <rFont val="宋体"/>
        <charset val="134"/>
      </rPr>
      <t>个通道，数据长度为</t>
    </r>
    <r>
      <rPr>
        <sz val="12"/>
        <color theme="1"/>
        <rFont val="Arial"/>
        <charset val="134"/>
      </rPr>
      <t>5</t>
    </r>
    <r>
      <rPr>
        <sz val="12"/>
        <color theme="1"/>
        <rFont val="宋体"/>
        <charset val="134"/>
      </rPr>
      <t>，十六进制数为</t>
    </r>
    <r>
      <rPr>
        <sz val="12"/>
        <color theme="1"/>
        <rFont val="Arial"/>
        <charset val="134"/>
      </rPr>
      <t>0x05</t>
    </r>
    <r>
      <rPr>
        <sz val="12"/>
        <color theme="1"/>
        <rFont val="宋体"/>
        <charset val="134"/>
      </rPr>
      <t>。</t>
    </r>
  </si>
  <si>
    <t>Data Length: 1+channel count, for example, NPA43A has 4 channels, the data length is 5, in hexadecimal it is 0x05.</t>
  </si>
  <si>
    <r>
      <rPr>
        <sz val="12"/>
        <color theme="1"/>
        <rFont val="宋体"/>
        <charset val="134"/>
      </rPr>
      <t>示例：机器返回</t>
    </r>
    <r>
      <rPr>
        <sz val="12"/>
        <color theme="1"/>
        <rFont val="Arial"/>
        <charset val="134"/>
      </rPr>
      <t>A5 C3 3C 5A FF 63 0B 05 01 01 00 00 01 EE</t>
    </r>
    <r>
      <rPr>
        <sz val="12"/>
        <color theme="1"/>
        <rFont val="宋体"/>
        <charset val="134"/>
      </rPr>
      <t>表示返回输入通道</t>
    </r>
    <r>
      <rPr>
        <sz val="12"/>
        <color theme="1"/>
        <rFont val="Arial"/>
        <charset val="134"/>
      </rPr>
      <t>1</t>
    </r>
    <r>
      <rPr>
        <sz val="12"/>
        <color theme="1"/>
        <rFont val="宋体"/>
        <charset val="134"/>
      </rPr>
      <t>和</t>
    </r>
    <r>
      <rPr>
        <sz val="12"/>
        <color theme="1"/>
        <rFont val="Arial"/>
        <charset val="134"/>
      </rPr>
      <t>4</t>
    </r>
    <r>
      <rPr>
        <sz val="12"/>
        <color theme="1"/>
        <rFont val="宋体"/>
        <charset val="134"/>
      </rPr>
      <t>为静音，输入通道</t>
    </r>
    <r>
      <rPr>
        <sz val="12"/>
        <color theme="1"/>
        <rFont val="Arial"/>
        <charset val="134"/>
      </rPr>
      <t>2</t>
    </r>
    <r>
      <rPr>
        <sz val="12"/>
        <color theme="1"/>
        <rFont val="宋体"/>
        <charset val="134"/>
      </rPr>
      <t>和</t>
    </r>
    <r>
      <rPr>
        <sz val="12"/>
        <color theme="1"/>
        <rFont val="Arial"/>
        <charset val="134"/>
      </rPr>
      <t>3</t>
    </r>
    <r>
      <rPr>
        <sz val="12"/>
        <color theme="1"/>
        <rFont val="宋体"/>
        <charset val="134"/>
      </rPr>
      <t>为取消静音。</t>
    </r>
  </si>
  <si>
    <t>Example: The machine returns A5 C3 3C 5A FF 63 0B 05 01 01 00 00 01 EE, indicating channels 1 and 4 are muted, channels 2 and 3 are unmuted.</t>
  </si>
  <si>
    <r>
      <t>11.</t>
    </r>
    <r>
      <rPr>
        <sz val="14"/>
        <color theme="1"/>
        <rFont val="宋体"/>
        <charset val="134"/>
      </rPr>
      <t>输入</t>
    </r>
    <r>
      <rPr>
        <sz val="14"/>
        <color theme="1"/>
        <rFont val="Arial"/>
        <charset val="134"/>
      </rPr>
      <t>/</t>
    </r>
    <r>
      <rPr>
        <sz val="14"/>
        <color theme="1"/>
        <rFont val="宋体"/>
        <charset val="134"/>
      </rPr>
      <t>输出全部通道音量增益读取</t>
    </r>
  </si>
  <si>
    <t>11. Read Input/Output All Channel Volume Gain</t>
  </si>
  <si>
    <r>
      <rPr>
        <sz val="12"/>
        <color theme="1"/>
        <rFont val="宋体"/>
        <charset val="134"/>
      </rPr>
      <t>功能码：</t>
    </r>
    <r>
      <rPr>
        <sz val="12"/>
        <color theme="1"/>
        <rFont val="Arial"/>
        <charset val="134"/>
      </rPr>
      <t>0x0C</t>
    </r>
  </si>
  <si>
    <t>Function Code: 0x0C</t>
  </si>
  <si>
    <t>0x0C</t>
  </si>
  <si>
    <r>
      <rPr>
        <sz val="12"/>
        <color theme="1"/>
        <rFont val="宋体"/>
        <charset val="134"/>
      </rPr>
      <t>通道</t>
    </r>
    <r>
      <rPr>
        <sz val="12"/>
        <color theme="1"/>
        <rFont val="Arial"/>
        <charset val="134"/>
      </rPr>
      <t>1</t>
    </r>
    <r>
      <rPr>
        <sz val="12"/>
        <color theme="1"/>
        <rFont val="宋体"/>
        <charset val="134"/>
      </rPr>
      <t>音量</t>
    </r>
    <r>
      <rPr>
        <sz val="12"/>
        <color theme="1"/>
        <rFont val="Arial"/>
        <charset val="134"/>
      </rPr>
      <t xml:space="preserve">
</t>
    </r>
    <r>
      <rPr>
        <sz val="12"/>
        <color theme="1"/>
        <rFont val="宋体"/>
        <charset val="134"/>
      </rPr>
      <t>（低字节）</t>
    </r>
  </si>
  <si>
    <r>
      <rPr>
        <sz val="12"/>
        <color theme="1"/>
        <rFont val="宋体"/>
        <charset val="134"/>
      </rPr>
      <t>通道</t>
    </r>
    <r>
      <rPr>
        <sz val="12"/>
        <color theme="1"/>
        <rFont val="Arial"/>
        <charset val="134"/>
      </rPr>
      <t>1</t>
    </r>
    <r>
      <rPr>
        <sz val="12"/>
        <color theme="1"/>
        <rFont val="宋体"/>
        <charset val="134"/>
      </rPr>
      <t>音量</t>
    </r>
    <r>
      <rPr>
        <sz val="12"/>
        <color theme="1"/>
        <rFont val="Arial"/>
        <charset val="134"/>
      </rPr>
      <t xml:space="preserve">
</t>
    </r>
    <r>
      <rPr>
        <sz val="12"/>
        <color theme="1"/>
        <rFont val="宋体"/>
        <charset val="134"/>
      </rPr>
      <t>（高字节）</t>
    </r>
  </si>
  <si>
    <r>
      <rPr>
        <sz val="12"/>
        <color theme="1"/>
        <rFont val="宋体"/>
        <charset val="134"/>
      </rPr>
      <t>最大通道号音量</t>
    </r>
    <r>
      <rPr>
        <sz val="12"/>
        <color theme="1"/>
        <rFont val="Arial"/>
        <charset val="134"/>
      </rPr>
      <t xml:space="preserve">
</t>
    </r>
    <r>
      <rPr>
        <sz val="12"/>
        <color theme="1"/>
        <rFont val="宋体"/>
        <charset val="134"/>
      </rPr>
      <t>（低字节）</t>
    </r>
  </si>
  <si>
    <r>
      <rPr>
        <sz val="12"/>
        <color theme="1"/>
        <rFont val="宋体"/>
        <charset val="134"/>
      </rPr>
      <t>最大通道号音量</t>
    </r>
    <r>
      <rPr>
        <sz val="12"/>
        <color theme="1"/>
        <rFont val="Arial"/>
        <charset val="134"/>
      </rPr>
      <t xml:space="preserve">
</t>
    </r>
    <r>
      <rPr>
        <sz val="12"/>
        <color theme="1"/>
        <rFont val="宋体"/>
        <charset val="134"/>
      </rPr>
      <t>（高字节）</t>
    </r>
  </si>
  <si>
    <r>
      <t>0x01+</t>
    </r>
    <r>
      <rPr>
        <sz val="12"/>
        <color theme="1"/>
        <rFont val="宋体"/>
        <charset val="134"/>
      </rPr>
      <t>最大通道号</t>
    </r>
    <r>
      <rPr>
        <sz val="12"/>
        <color theme="1"/>
        <rFont val="Arial"/>
        <charset val="134"/>
      </rPr>
      <t>*2</t>
    </r>
  </si>
  <si>
    <t>Volume (Low Byte - High Byte): The low and high bytes form a 16-bit signed hexadecimal number, with the unit being 0.1dB. For example: Low byte 0x01, high byte 0x00 form 0x0001, indicating 0.1dB.</t>
  </si>
  <si>
    <r>
      <rPr>
        <sz val="12"/>
        <color theme="1"/>
        <rFont val="宋体"/>
        <charset val="134"/>
      </rPr>
      <t>数据长度</t>
    </r>
    <r>
      <rPr>
        <sz val="12"/>
        <color theme="1"/>
        <rFont val="Arial"/>
        <charset val="134"/>
      </rPr>
      <t>: 1+</t>
    </r>
    <r>
      <rPr>
        <sz val="12"/>
        <color theme="1"/>
        <rFont val="宋体"/>
        <charset val="134"/>
      </rPr>
      <t>通道数量</t>
    </r>
    <r>
      <rPr>
        <sz val="12"/>
        <color theme="1"/>
        <rFont val="Arial"/>
        <charset val="134"/>
      </rPr>
      <t>*2</t>
    </r>
    <r>
      <rPr>
        <sz val="12"/>
        <color theme="1"/>
        <rFont val="宋体"/>
        <charset val="134"/>
      </rPr>
      <t>，如</t>
    </r>
    <r>
      <rPr>
        <sz val="12"/>
        <color theme="1"/>
        <rFont val="Arial"/>
        <charset val="134"/>
      </rPr>
      <t>NPA43A</t>
    </r>
    <r>
      <rPr>
        <sz val="12"/>
        <color theme="1"/>
        <rFont val="宋体"/>
        <charset val="134"/>
      </rPr>
      <t>共</t>
    </r>
    <r>
      <rPr>
        <sz val="12"/>
        <color theme="1"/>
        <rFont val="Arial"/>
        <charset val="134"/>
      </rPr>
      <t>4</t>
    </r>
    <r>
      <rPr>
        <sz val="12"/>
        <color theme="1"/>
        <rFont val="宋体"/>
        <charset val="134"/>
      </rPr>
      <t>个通道，数据长度为</t>
    </r>
    <r>
      <rPr>
        <sz val="12"/>
        <color theme="1"/>
        <rFont val="Arial"/>
        <charset val="134"/>
      </rPr>
      <t>9</t>
    </r>
    <r>
      <rPr>
        <sz val="12"/>
        <color theme="1"/>
        <rFont val="宋体"/>
        <charset val="134"/>
      </rPr>
      <t>，十六进制数为</t>
    </r>
    <r>
      <rPr>
        <sz val="12"/>
        <color theme="1"/>
        <rFont val="Arial"/>
        <charset val="134"/>
      </rPr>
      <t>0x09</t>
    </r>
    <r>
      <rPr>
        <sz val="12"/>
        <color theme="1"/>
        <rFont val="宋体"/>
        <charset val="134"/>
      </rPr>
      <t>。</t>
    </r>
  </si>
  <si>
    <t>Data Length: 1+channel count*2, for example, NPA43A has 4 channels, the data length is 9, in hexadecimal it is 0x09.</t>
  </si>
  <si>
    <r>
      <rPr>
        <sz val="12"/>
        <color theme="1"/>
        <rFont val="宋体"/>
        <charset val="134"/>
      </rPr>
      <t>示例：</t>
    </r>
    <r>
      <rPr>
        <sz val="12"/>
        <color theme="1"/>
        <rFont val="Arial"/>
        <charset val="134"/>
      </rPr>
      <t>NPA43A</t>
    </r>
    <r>
      <rPr>
        <sz val="12"/>
        <color theme="1"/>
        <rFont val="宋体"/>
        <charset val="134"/>
      </rPr>
      <t>共</t>
    </r>
    <r>
      <rPr>
        <sz val="12"/>
        <color theme="1"/>
        <rFont val="Arial"/>
        <charset val="134"/>
      </rPr>
      <t>4</t>
    </r>
    <r>
      <rPr>
        <sz val="12"/>
        <color theme="1"/>
        <rFont val="宋体"/>
        <charset val="134"/>
      </rPr>
      <t>个通道，机器返回</t>
    </r>
    <r>
      <rPr>
        <sz val="12"/>
        <color theme="1"/>
        <rFont val="Arial"/>
        <charset val="134"/>
      </rPr>
      <t>A5 C3 3C 5A FF 63 0C 09 02 3C 00 78 00 00 00 00 00 EE</t>
    </r>
    <r>
      <rPr>
        <sz val="12"/>
        <color theme="1"/>
        <rFont val="宋体"/>
        <charset val="134"/>
      </rPr>
      <t>表示</t>
    </r>
  </si>
  <si>
    <t>Example: NPA43A has 4 channels, the machine returns A5 C3 3C 5A FF 63 0C 09 02 3C 00 78 00 00 00 00 00 EE</t>
  </si>
  <si>
    <r>
      <rPr>
        <sz val="12"/>
        <color theme="1"/>
        <rFont val="宋体"/>
        <charset val="134"/>
      </rPr>
      <t>输出通道</t>
    </r>
    <r>
      <rPr>
        <sz val="12"/>
        <color theme="1"/>
        <rFont val="Arial"/>
        <charset val="134"/>
      </rPr>
      <t>1</t>
    </r>
    <r>
      <rPr>
        <sz val="12"/>
        <color theme="1"/>
        <rFont val="宋体"/>
        <charset val="134"/>
      </rPr>
      <t>增益</t>
    </r>
    <r>
      <rPr>
        <sz val="12"/>
        <color theme="1"/>
        <rFont val="Arial"/>
        <charset val="134"/>
      </rPr>
      <t>6.0dB</t>
    </r>
    <r>
      <rPr>
        <sz val="12"/>
        <color theme="1"/>
        <rFont val="宋体"/>
        <charset val="134"/>
      </rPr>
      <t>，输出通道</t>
    </r>
    <r>
      <rPr>
        <sz val="12"/>
        <color theme="1"/>
        <rFont val="Arial"/>
        <charset val="134"/>
      </rPr>
      <t>2</t>
    </r>
    <r>
      <rPr>
        <sz val="12"/>
        <color theme="1"/>
        <rFont val="宋体"/>
        <charset val="134"/>
      </rPr>
      <t>增益</t>
    </r>
    <r>
      <rPr>
        <sz val="12"/>
        <color theme="1"/>
        <rFont val="Arial"/>
        <charset val="134"/>
      </rPr>
      <t>1.02dB</t>
    </r>
    <r>
      <rPr>
        <sz val="12"/>
        <color theme="1"/>
        <rFont val="宋体"/>
        <charset val="134"/>
      </rPr>
      <t>，输出通道</t>
    </r>
    <r>
      <rPr>
        <sz val="12"/>
        <color theme="1"/>
        <rFont val="Arial"/>
        <charset val="134"/>
      </rPr>
      <t>3</t>
    </r>
    <r>
      <rPr>
        <sz val="12"/>
        <color theme="1"/>
        <rFont val="宋体"/>
        <charset val="134"/>
      </rPr>
      <t>到</t>
    </r>
    <r>
      <rPr>
        <sz val="12"/>
        <color theme="1"/>
        <rFont val="Arial"/>
        <charset val="134"/>
      </rPr>
      <t>4</t>
    </r>
    <r>
      <rPr>
        <sz val="12"/>
        <color theme="1"/>
        <rFont val="宋体"/>
        <charset val="134"/>
      </rPr>
      <t>增益都为</t>
    </r>
    <r>
      <rPr>
        <sz val="12"/>
        <color theme="1"/>
        <rFont val="Arial"/>
        <charset val="134"/>
      </rPr>
      <t>0.0dB</t>
    </r>
    <r>
      <rPr>
        <sz val="12"/>
        <color theme="1"/>
        <rFont val="宋体"/>
        <charset val="134"/>
      </rPr>
      <t>。</t>
    </r>
  </si>
  <si>
    <t>Output channel 1 gain is 6.0dB, output channel 2 gain is 1.02dB, output channels 3 and 4 gains are both 0.0dB.</t>
  </si>
  <si>
    <r>
      <t>12.1.</t>
    </r>
    <r>
      <rPr>
        <sz val="14"/>
        <color theme="1"/>
        <rFont val="宋体"/>
        <charset val="134"/>
      </rPr>
      <t>模拟</t>
    </r>
    <r>
      <rPr>
        <sz val="14"/>
        <color theme="1"/>
        <rFont val="Arial"/>
        <charset val="134"/>
      </rPr>
      <t>/Dante</t>
    </r>
    <r>
      <rPr>
        <sz val="14"/>
        <color theme="1"/>
        <rFont val="宋体"/>
        <charset val="134"/>
      </rPr>
      <t>切换设置</t>
    </r>
  </si>
  <si>
    <t>12.1. Analog/Dante Switch Setting</t>
  </si>
  <si>
    <r>
      <rPr>
        <sz val="12"/>
        <color theme="1"/>
        <rFont val="宋体"/>
        <charset val="134"/>
      </rPr>
      <t>功能码：</t>
    </r>
    <r>
      <rPr>
        <sz val="12"/>
        <color theme="1"/>
        <rFont val="Arial"/>
        <charset val="134"/>
      </rPr>
      <t>0x0D</t>
    </r>
  </si>
  <si>
    <t>Function Code: 0x0D</t>
  </si>
  <si>
    <r>
      <rPr>
        <sz val="12"/>
        <color theme="1"/>
        <rFont val="宋体"/>
        <charset val="134"/>
      </rPr>
      <t>模拟</t>
    </r>
    <r>
      <rPr>
        <sz val="12"/>
        <color theme="1"/>
        <rFont val="Arial"/>
        <charset val="134"/>
      </rPr>
      <t>/Dante</t>
    </r>
  </si>
  <si>
    <t>0x0D</t>
  </si>
  <si>
    <r>
      <t>0x01-</t>
    </r>
    <r>
      <rPr>
        <sz val="12"/>
        <color theme="1"/>
        <rFont val="宋体"/>
        <charset val="134"/>
      </rPr>
      <t>最大通道号</t>
    </r>
  </si>
  <si>
    <t>0x00/0x04/0x05/0x06/0x07</t>
  </si>
  <si>
    <t>Read/Write Bit: 0x36.</t>
  </si>
  <si>
    <t>Channel Number: 0x01 indicates channel 1, the maximum channel number indicates the maximum channel number for the corresponding model's input or output, for example, NPA43A's 4 indicates channel 4, NPA23A's 2 indicates channel 2.</t>
  </si>
  <si>
    <r>
      <rPr>
        <sz val="12"/>
        <color theme="1"/>
        <rFont val="宋体"/>
        <charset val="134"/>
      </rPr>
      <t>模拟</t>
    </r>
    <r>
      <rPr>
        <sz val="12"/>
        <color theme="1"/>
        <rFont val="Arial"/>
        <charset val="134"/>
      </rPr>
      <t>/Dante</t>
    </r>
    <r>
      <rPr>
        <sz val="12"/>
        <color theme="1"/>
        <rFont val="宋体"/>
        <charset val="134"/>
      </rPr>
      <t>：</t>
    </r>
    <r>
      <rPr>
        <sz val="12"/>
        <color theme="1"/>
        <rFont val="Arial"/>
        <charset val="134"/>
      </rPr>
      <t>0x00</t>
    </r>
    <r>
      <rPr>
        <sz val="12"/>
        <color theme="1"/>
        <rFont val="宋体"/>
        <charset val="134"/>
      </rPr>
      <t>表示模拟输入，</t>
    </r>
    <r>
      <rPr>
        <sz val="12"/>
        <color theme="1"/>
        <rFont val="Arial"/>
        <charset val="134"/>
      </rPr>
      <t>0x04</t>
    </r>
    <r>
      <rPr>
        <sz val="12"/>
        <color theme="1"/>
        <rFont val="宋体"/>
        <charset val="134"/>
      </rPr>
      <t>表示</t>
    </r>
    <r>
      <rPr>
        <sz val="12"/>
        <color theme="1"/>
        <rFont val="Arial"/>
        <charset val="134"/>
      </rPr>
      <t>Dante</t>
    </r>
    <r>
      <rPr>
        <sz val="12"/>
        <color theme="1"/>
        <rFont val="宋体"/>
        <charset val="134"/>
      </rPr>
      <t>输入，</t>
    </r>
    <r>
      <rPr>
        <sz val="12"/>
        <color theme="1"/>
        <rFont val="Arial"/>
        <charset val="134"/>
      </rPr>
      <t>0x05</t>
    </r>
    <r>
      <rPr>
        <sz val="12"/>
        <color theme="1"/>
        <rFont val="宋体"/>
        <charset val="134"/>
      </rPr>
      <t>表示自动混音，</t>
    </r>
    <r>
      <rPr>
        <sz val="12"/>
        <color theme="1"/>
        <rFont val="Arial"/>
        <charset val="134"/>
      </rPr>
      <t>0x06</t>
    </r>
    <r>
      <rPr>
        <sz val="12"/>
        <color theme="1"/>
        <rFont val="宋体"/>
        <charset val="134"/>
      </rPr>
      <t>表示模拟优先输入，</t>
    </r>
    <r>
      <rPr>
        <sz val="12"/>
        <color theme="1"/>
        <rFont val="Arial"/>
        <charset val="134"/>
      </rPr>
      <t>0x07</t>
    </r>
    <r>
      <rPr>
        <sz val="12"/>
        <color theme="1"/>
        <rFont val="宋体"/>
        <charset val="134"/>
      </rPr>
      <t>表示</t>
    </r>
    <r>
      <rPr>
        <sz val="12"/>
        <color theme="1"/>
        <rFont val="Arial"/>
        <charset val="134"/>
      </rPr>
      <t>Dante</t>
    </r>
    <r>
      <rPr>
        <sz val="12"/>
        <color theme="1"/>
        <rFont val="宋体"/>
        <charset val="134"/>
      </rPr>
      <t>优先输入。</t>
    </r>
  </si>
  <si>
    <t>Analog/Dante: 0x00 indicates analog input, 0x04 indicates Dante input, 0x05 indicates auto-mixing, 0x06 indicates analog priority input, 0x07 indicates Dante priority input.</t>
  </si>
  <si>
    <r>
      <rPr>
        <sz val="12"/>
        <color theme="1"/>
        <rFont val="宋体"/>
        <charset val="134"/>
      </rPr>
      <t>示例：</t>
    </r>
    <r>
      <rPr>
        <sz val="12"/>
        <color theme="1"/>
        <rFont val="Arial"/>
        <charset val="134"/>
      </rPr>
      <t xml:space="preserve">A5 C3 3C 5A FF 36 0D 02 01 04 EE </t>
    </r>
    <r>
      <rPr>
        <sz val="12"/>
        <color theme="1"/>
        <rFont val="宋体"/>
        <charset val="134"/>
      </rPr>
      <t>表示输入通道</t>
    </r>
    <r>
      <rPr>
        <sz val="12"/>
        <color theme="1"/>
        <rFont val="Arial"/>
        <charset val="134"/>
      </rPr>
      <t>1</t>
    </r>
    <r>
      <rPr>
        <sz val="12"/>
        <color theme="1"/>
        <rFont val="宋体"/>
        <charset val="134"/>
      </rPr>
      <t>切换为</t>
    </r>
    <r>
      <rPr>
        <sz val="12"/>
        <color theme="1"/>
        <rFont val="Arial"/>
        <charset val="134"/>
      </rPr>
      <t>Dante</t>
    </r>
    <r>
      <rPr>
        <sz val="12"/>
        <color theme="1"/>
        <rFont val="宋体"/>
        <charset val="134"/>
      </rPr>
      <t>输入。</t>
    </r>
  </si>
  <si>
    <t>Example: A5 C3 3C 5A FF 36 0D 02 01 04 EE indicates channel 1 input is switched to Dante input.</t>
  </si>
  <si>
    <t>Response Bit</t>
  </si>
  <si>
    <t>Response Bit: 0x00 indicates write successful, 0x01 indicates write failed.</t>
  </si>
  <si>
    <r>
      <t>12.2.</t>
    </r>
    <r>
      <rPr>
        <sz val="14"/>
        <color theme="1"/>
        <rFont val="宋体"/>
        <charset val="134"/>
      </rPr>
      <t>模拟</t>
    </r>
    <r>
      <rPr>
        <sz val="14"/>
        <color theme="1"/>
        <rFont val="Arial"/>
        <charset val="134"/>
      </rPr>
      <t>/Dante</t>
    </r>
    <r>
      <rPr>
        <sz val="14"/>
        <color theme="1"/>
        <rFont val="宋体"/>
        <charset val="134"/>
      </rPr>
      <t>状态读取</t>
    </r>
  </si>
  <si>
    <t>12.2. Analog/Dante Status Read</t>
  </si>
  <si>
    <r>
      <rPr>
        <sz val="12"/>
        <color theme="1"/>
        <rFont val="宋体"/>
        <charset val="134"/>
      </rPr>
      <t>示例：机器返回</t>
    </r>
    <r>
      <rPr>
        <sz val="12"/>
        <color theme="1"/>
        <rFont val="Arial"/>
        <charset val="134"/>
      </rPr>
      <t xml:space="preserve">A5 C3 3C 5A FF 63 0D 02 01 04 EE </t>
    </r>
    <r>
      <rPr>
        <sz val="12"/>
        <color theme="1"/>
        <rFont val="宋体"/>
        <charset val="134"/>
      </rPr>
      <t>表示输入通道</t>
    </r>
    <r>
      <rPr>
        <sz val="12"/>
        <color theme="1"/>
        <rFont val="Arial"/>
        <charset val="134"/>
      </rPr>
      <t>1</t>
    </r>
    <r>
      <rPr>
        <sz val="12"/>
        <color theme="1"/>
        <rFont val="宋体"/>
        <charset val="134"/>
      </rPr>
      <t>为</t>
    </r>
    <r>
      <rPr>
        <sz val="12"/>
        <color theme="1"/>
        <rFont val="Arial"/>
        <charset val="134"/>
      </rPr>
      <t>Dante</t>
    </r>
    <r>
      <rPr>
        <sz val="12"/>
        <color theme="1"/>
        <rFont val="宋体"/>
        <charset val="134"/>
      </rPr>
      <t>输入。</t>
    </r>
  </si>
  <si>
    <t>Example: The machine returns A5 C3 3C 5A FF 63 0D 02 01 04 EE, indicating channel 1 input is Dante input.</t>
  </si>
  <si>
    <r>
      <t>13.</t>
    </r>
    <r>
      <rPr>
        <sz val="14"/>
        <color theme="1"/>
        <rFont val="宋体"/>
        <charset val="134"/>
      </rPr>
      <t>通道电平读取</t>
    </r>
  </si>
  <si>
    <t>13. Channel Level Read</t>
  </si>
  <si>
    <r>
      <rPr>
        <sz val="12"/>
        <color theme="1"/>
        <rFont val="宋体"/>
        <charset val="134"/>
      </rPr>
      <t>功能码：</t>
    </r>
    <r>
      <rPr>
        <sz val="12"/>
        <color theme="1"/>
        <rFont val="Arial"/>
        <charset val="134"/>
      </rPr>
      <t>0x0E</t>
    </r>
  </si>
  <si>
    <t>Function Code: 0x0E</t>
  </si>
  <si>
    <t>0x0E</t>
  </si>
  <si>
    <r>
      <rPr>
        <sz val="12"/>
        <color theme="1"/>
        <rFont val="宋体"/>
        <charset val="134"/>
      </rPr>
      <t>示例：</t>
    </r>
    <r>
      <rPr>
        <sz val="12"/>
        <color theme="1"/>
        <rFont val="Arial"/>
        <charset val="134"/>
      </rPr>
      <t xml:space="preserve">A5 C3 3C 5A FF 63 0E 02 02 02 EE </t>
    </r>
    <r>
      <rPr>
        <sz val="12"/>
        <color theme="1"/>
        <rFont val="宋体"/>
        <charset val="134"/>
      </rPr>
      <t>表示读取输出通道</t>
    </r>
    <r>
      <rPr>
        <sz val="12"/>
        <color theme="1"/>
        <rFont val="Arial"/>
        <charset val="134"/>
      </rPr>
      <t>2</t>
    </r>
    <r>
      <rPr>
        <sz val="12"/>
        <color theme="1"/>
        <rFont val="宋体"/>
        <charset val="134"/>
      </rPr>
      <t>电平。</t>
    </r>
  </si>
  <si>
    <t>Example: A5 C3 3C 5A FF 63 0E 02 02 02 EE indicates reading output channel 2 level.</t>
  </si>
  <si>
    <r>
      <rPr>
        <sz val="12"/>
        <color theme="1"/>
        <rFont val="宋体"/>
        <charset val="134"/>
      </rPr>
      <t>电平（低字节）</t>
    </r>
  </si>
  <si>
    <r>
      <rPr>
        <sz val="12"/>
        <color theme="1"/>
        <rFont val="宋体"/>
        <charset val="134"/>
      </rPr>
      <t>电平（高字节）</t>
    </r>
  </si>
  <si>
    <r>
      <rPr>
        <sz val="12"/>
        <color theme="1"/>
        <rFont val="宋体"/>
        <charset val="134"/>
      </rPr>
      <t>音量（低字节</t>
    </r>
    <r>
      <rPr>
        <sz val="12"/>
        <color theme="1"/>
        <rFont val="Arial"/>
        <charset val="134"/>
      </rPr>
      <t>-</t>
    </r>
    <r>
      <rPr>
        <sz val="12"/>
        <color theme="1"/>
        <rFont val="宋体"/>
        <charset val="134"/>
      </rPr>
      <t>高字节）：高低字节组成</t>
    </r>
    <r>
      <rPr>
        <sz val="12"/>
        <color theme="1"/>
        <rFont val="Arial"/>
        <charset val="134"/>
      </rPr>
      <t>16</t>
    </r>
    <r>
      <rPr>
        <sz val="12"/>
        <color theme="1"/>
        <rFont val="宋体"/>
        <charset val="134"/>
      </rPr>
      <t>位无符号</t>
    </r>
    <r>
      <rPr>
        <sz val="12"/>
        <color theme="1"/>
        <rFont val="Arial"/>
        <charset val="134"/>
      </rPr>
      <t>16</t>
    </r>
    <r>
      <rPr>
        <sz val="12"/>
        <color theme="1"/>
        <rFont val="宋体"/>
        <charset val="134"/>
      </rPr>
      <t>进制数，实际电平值计算：</t>
    </r>
    <r>
      <rPr>
        <sz val="12"/>
        <color theme="1"/>
        <rFont val="Arial"/>
        <charset val="134"/>
      </rPr>
      <t xml:space="preserve"> </t>
    </r>
    <r>
      <rPr>
        <sz val="12"/>
        <color theme="1"/>
        <rFont val="宋体"/>
        <charset val="134"/>
      </rPr>
      <t>实际电平值</t>
    </r>
    <r>
      <rPr>
        <sz val="12"/>
        <color theme="1"/>
        <rFont val="Arial"/>
        <charset val="134"/>
      </rPr>
      <t>(dBu) = (</t>
    </r>
    <r>
      <rPr>
        <sz val="12"/>
        <color theme="1"/>
        <rFont val="宋体"/>
        <charset val="134"/>
      </rPr>
      <t>返回值</t>
    </r>
    <r>
      <rPr>
        <sz val="12"/>
        <color theme="1"/>
        <rFont val="Arial"/>
        <charset val="134"/>
      </rPr>
      <t xml:space="preserve"> - 800) / 10</t>
    </r>
    <r>
      <rPr>
        <sz val="12"/>
        <color theme="1"/>
        <rFont val="宋体"/>
        <charset val="134"/>
      </rPr>
      <t>。如：返回值</t>
    </r>
    <r>
      <rPr>
        <sz val="12"/>
        <color theme="1"/>
        <rFont val="Arial"/>
        <charset val="134"/>
      </rPr>
      <t>0x0000(</t>
    </r>
    <r>
      <rPr>
        <sz val="12"/>
        <color theme="1"/>
        <rFont val="宋体"/>
        <charset val="134"/>
      </rPr>
      <t>低字节为</t>
    </r>
    <r>
      <rPr>
        <sz val="12"/>
        <color theme="1"/>
        <rFont val="Arial"/>
        <charset val="134"/>
      </rPr>
      <t>0x00</t>
    </r>
    <r>
      <rPr>
        <sz val="12"/>
        <color theme="1"/>
        <rFont val="宋体"/>
        <charset val="134"/>
      </rPr>
      <t>，高字节为</t>
    </r>
    <r>
      <rPr>
        <sz val="12"/>
        <color theme="1"/>
        <rFont val="Arial"/>
        <charset val="134"/>
      </rPr>
      <t>0x00)</t>
    </r>
    <r>
      <rPr>
        <sz val="12"/>
        <color theme="1"/>
        <rFont val="宋体"/>
        <charset val="134"/>
      </rPr>
      <t>，</t>
    </r>
  </si>
  <si>
    <r>
      <rPr>
        <sz val="12"/>
        <color theme="1"/>
        <rFont val="宋体"/>
        <charset val="134"/>
      </rPr>
      <t>表示实际电平值小于等于</t>
    </r>
    <r>
      <rPr>
        <sz val="12"/>
        <color theme="1"/>
        <rFont val="Arial"/>
        <charset val="134"/>
      </rPr>
      <t>-80.0dBu</t>
    </r>
    <r>
      <rPr>
        <sz val="12"/>
        <color theme="1"/>
        <rFont val="宋体"/>
        <charset val="134"/>
      </rPr>
      <t>，再如：返回值</t>
    </r>
    <r>
      <rPr>
        <sz val="12"/>
        <color theme="1"/>
        <rFont val="Arial"/>
        <charset val="134"/>
      </rPr>
      <t>0x01FE(</t>
    </r>
    <r>
      <rPr>
        <sz val="12"/>
        <color theme="1"/>
        <rFont val="宋体"/>
        <charset val="134"/>
      </rPr>
      <t>低字节为</t>
    </r>
    <r>
      <rPr>
        <sz val="12"/>
        <color theme="1"/>
        <rFont val="Arial"/>
        <charset val="134"/>
      </rPr>
      <t>0xFE</t>
    </r>
    <r>
      <rPr>
        <sz val="12"/>
        <color theme="1"/>
        <rFont val="宋体"/>
        <charset val="134"/>
      </rPr>
      <t>，高字节为</t>
    </r>
    <r>
      <rPr>
        <sz val="12"/>
        <color theme="1"/>
        <rFont val="Arial"/>
        <charset val="134"/>
      </rPr>
      <t>0x01</t>
    </r>
    <r>
      <rPr>
        <sz val="12"/>
        <color theme="1"/>
        <rFont val="宋体"/>
        <charset val="134"/>
      </rPr>
      <t>，十进制为</t>
    </r>
    <r>
      <rPr>
        <sz val="12"/>
        <color theme="1"/>
        <rFont val="Arial"/>
        <charset val="134"/>
      </rPr>
      <t>510</t>
    </r>
    <r>
      <rPr>
        <sz val="12"/>
        <color theme="1"/>
        <rFont val="宋体"/>
        <charset val="134"/>
      </rPr>
      <t>，实际电平值为</t>
    </r>
    <r>
      <rPr>
        <sz val="12"/>
        <color theme="1"/>
        <rFont val="Arial"/>
        <charset val="134"/>
      </rPr>
      <t>-29.0dBu</t>
    </r>
    <r>
      <rPr>
        <sz val="12"/>
        <color theme="1"/>
        <rFont val="宋体"/>
        <charset val="134"/>
      </rPr>
      <t>。</t>
    </r>
  </si>
  <si>
    <r>
      <rPr>
        <sz val="12"/>
        <rFont val="宋体"/>
        <charset val="134"/>
      </rPr>
      <t>示例：</t>
    </r>
    <r>
      <rPr>
        <sz val="12"/>
        <rFont val="Arial"/>
        <charset val="134"/>
      </rPr>
      <t xml:space="preserve">A5 C3 3C 5A FF 63 0E 04 02 02 D9 01 EE  </t>
    </r>
    <r>
      <rPr>
        <sz val="12"/>
        <rFont val="宋体"/>
        <charset val="134"/>
      </rPr>
      <t>表示输出通道</t>
    </r>
    <r>
      <rPr>
        <sz val="12"/>
        <rFont val="Arial"/>
        <charset val="134"/>
      </rPr>
      <t>2</t>
    </r>
    <r>
      <rPr>
        <sz val="12"/>
        <rFont val="宋体"/>
        <charset val="134"/>
      </rPr>
      <t>的电平为</t>
    </r>
    <r>
      <rPr>
        <sz val="12"/>
        <rFont val="Arial"/>
        <charset val="134"/>
      </rPr>
      <t>-32.7dBu</t>
    </r>
    <r>
      <rPr>
        <sz val="12"/>
        <rFont val="宋体"/>
        <charset val="134"/>
      </rPr>
      <t>。</t>
    </r>
  </si>
  <si>
    <r>
      <t>14.</t>
    </r>
    <r>
      <rPr>
        <sz val="14"/>
        <color theme="1"/>
        <rFont val="宋体"/>
        <charset val="134"/>
      </rPr>
      <t>输入</t>
    </r>
    <r>
      <rPr>
        <sz val="14"/>
        <color theme="1"/>
        <rFont val="Arial"/>
        <charset val="134"/>
      </rPr>
      <t>/</t>
    </r>
    <r>
      <rPr>
        <sz val="14"/>
        <color theme="1"/>
        <rFont val="宋体"/>
        <charset val="134"/>
      </rPr>
      <t>输出全部通道电平读取</t>
    </r>
  </si>
  <si>
    <r>
      <rPr>
        <sz val="12"/>
        <color theme="1"/>
        <rFont val="宋体"/>
        <charset val="134"/>
      </rPr>
      <t>功能码：</t>
    </r>
    <r>
      <rPr>
        <sz val="12"/>
        <color theme="1"/>
        <rFont val="Arial"/>
        <charset val="134"/>
      </rPr>
      <t>0x0F</t>
    </r>
  </si>
  <si>
    <t>0x0F</t>
  </si>
  <si>
    <r>
      <rPr>
        <sz val="12"/>
        <color theme="1"/>
        <rFont val="宋体"/>
        <charset val="134"/>
      </rPr>
      <t>示例：机器返回</t>
    </r>
    <r>
      <rPr>
        <sz val="12"/>
        <color theme="1"/>
        <rFont val="Arial"/>
        <charset val="134"/>
      </rPr>
      <t xml:space="preserve"> A5 C3 3C 5A FF 63 0F 01 01 EE </t>
    </r>
    <r>
      <rPr>
        <sz val="12"/>
        <color theme="1"/>
        <rFont val="宋体"/>
        <charset val="134"/>
      </rPr>
      <t>表示读取输入全部通道电平。</t>
    </r>
  </si>
  <si>
    <r>
      <rPr>
        <sz val="12"/>
        <color theme="1"/>
        <rFont val="宋体"/>
        <charset val="134"/>
      </rPr>
      <t>通道</t>
    </r>
    <r>
      <rPr>
        <sz val="12"/>
        <color theme="1"/>
        <rFont val="Arial"/>
        <charset val="134"/>
      </rPr>
      <t>1</t>
    </r>
    <r>
      <rPr>
        <sz val="12"/>
        <color theme="1"/>
        <rFont val="宋体"/>
        <charset val="134"/>
      </rPr>
      <t>电平</t>
    </r>
    <r>
      <rPr>
        <sz val="12"/>
        <color theme="1"/>
        <rFont val="Arial"/>
        <charset val="134"/>
      </rPr>
      <t xml:space="preserve">
</t>
    </r>
    <r>
      <rPr>
        <sz val="12"/>
        <color theme="1"/>
        <rFont val="宋体"/>
        <charset val="134"/>
      </rPr>
      <t>（低字节）</t>
    </r>
  </si>
  <si>
    <r>
      <rPr>
        <sz val="12"/>
        <color theme="1"/>
        <rFont val="宋体"/>
        <charset val="134"/>
      </rPr>
      <t>通道</t>
    </r>
    <r>
      <rPr>
        <sz val="12"/>
        <color theme="1"/>
        <rFont val="Arial"/>
        <charset val="134"/>
      </rPr>
      <t>1</t>
    </r>
    <r>
      <rPr>
        <sz val="12"/>
        <color theme="1"/>
        <rFont val="宋体"/>
        <charset val="134"/>
      </rPr>
      <t>电平</t>
    </r>
    <r>
      <rPr>
        <sz val="12"/>
        <color theme="1"/>
        <rFont val="Arial"/>
        <charset val="134"/>
      </rPr>
      <t xml:space="preserve">
</t>
    </r>
    <r>
      <rPr>
        <sz val="12"/>
        <color theme="1"/>
        <rFont val="宋体"/>
        <charset val="134"/>
      </rPr>
      <t>（高字节）</t>
    </r>
  </si>
  <si>
    <r>
      <rPr>
        <sz val="12"/>
        <color theme="1"/>
        <rFont val="宋体"/>
        <charset val="134"/>
      </rPr>
      <t>最大通道号电平</t>
    </r>
    <r>
      <rPr>
        <sz val="12"/>
        <color theme="1"/>
        <rFont val="Arial"/>
        <charset val="134"/>
      </rPr>
      <t xml:space="preserve">
</t>
    </r>
    <r>
      <rPr>
        <sz val="12"/>
        <color theme="1"/>
        <rFont val="宋体"/>
        <charset val="134"/>
      </rPr>
      <t>（低字节）</t>
    </r>
  </si>
  <si>
    <r>
      <rPr>
        <sz val="12"/>
        <color theme="1"/>
        <rFont val="宋体"/>
        <charset val="134"/>
      </rPr>
      <t>最大通道号电平</t>
    </r>
    <r>
      <rPr>
        <sz val="12"/>
        <color theme="1"/>
        <rFont val="Arial"/>
        <charset val="134"/>
      </rPr>
      <t xml:space="preserve">
</t>
    </r>
    <r>
      <rPr>
        <sz val="12"/>
        <color theme="1"/>
        <rFont val="宋体"/>
        <charset val="134"/>
      </rPr>
      <t>（高字节）</t>
    </r>
  </si>
  <si>
    <r>
      <rPr>
        <sz val="12"/>
        <color theme="1"/>
        <rFont val="宋体"/>
        <charset val="134"/>
      </rPr>
      <t>音量（低字节</t>
    </r>
    <r>
      <rPr>
        <sz val="12"/>
        <color theme="1"/>
        <rFont val="Arial"/>
        <charset val="134"/>
      </rPr>
      <t>-</t>
    </r>
    <r>
      <rPr>
        <sz val="12"/>
        <color theme="1"/>
        <rFont val="宋体"/>
        <charset val="134"/>
      </rPr>
      <t>高字节）：高低字节组成</t>
    </r>
    <r>
      <rPr>
        <sz val="12"/>
        <color theme="1"/>
        <rFont val="Arial"/>
        <charset val="134"/>
      </rPr>
      <t>16</t>
    </r>
    <r>
      <rPr>
        <sz val="12"/>
        <color theme="1"/>
        <rFont val="宋体"/>
        <charset val="134"/>
      </rPr>
      <t>位无符号</t>
    </r>
    <r>
      <rPr>
        <sz val="12"/>
        <color theme="1"/>
        <rFont val="Arial"/>
        <charset val="134"/>
      </rPr>
      <t>16</t>
    </r>
    <r>
      <rPr>
        <sz val="12"/>
        <color theme="1"/>
        <rFont val="宋体"/>
        <charset val="134"/>
      </rPr>
      <t>进制数，实际电平值计算与命令</t>
    </r>
    <r>
      <rPr>
        <sz val="12"/>
        <color theme="1"/>
        <rFont val="Arial"/>
        <charset val="134"/>
      </rPr>
      <t>13.</t>
    </r>
    <r>
      <rPr>
        <sz val="12"/>
        <color theme="1"/>
        <rFont val="宋体"/>
        <charset val="134"/>
      </rPr>
      <t>通道电平读取中音量的计算方法一样。</t>
    </r>
  </si>
  <si>
    <r>
      <rPr>
        <sz val="12"/>
        <rFont val="宋体"/>
        <charset val="134"/>
      </rPr>
      <t>示例：</t>
    </r>
    <r>
      <rPr>
        <sz val="12"/>
        <rFont val="Arial"/>
        <charset val="134"/>
      </rPr>
      <t>NPA43A</t>
    </r>
    <r>
      <rPr>
        <sz val="12"/>
        <rFont val="宋体"/>
        <charset val="134"/>
      </rPr>
      <t>共</t>
    </r>
    <r>
      <rPr>
        <sz val="12"/>
        <rFont val="Arial"/>
        <charset val="134"/>
      </rPr>
      <t>4</t>
    </r>
    <r>
      <rPr>
        <sz val="12"/>
        <rFont val="宋体"/>
        <charset val="134"/>
      </rPr>
      <t>个通道，机器返回</t>
    </r>
    <r>
      <rPr>
        <sz val="12"/>
        <rFont val="Arial"/>
        <charset val="134"/>
      </rPr>
      <t xml:space="preserve">A5 C3 3C 5A FF 63 0F 09 01 D8 01 00 00 00 00 00 00 EE </t>
    </r>
    <r>
      <rPr>
        <sz val="12"/>
        <rFont val="宋体"/>
        <charset val="134"/>
      </rPr>
      <t>表示输入通道</t>
    </r>
    <r>
      <rPr>
        <sz val="12"/>
        <rFont val="Arial"/>
        <charset val="134"/>
      </rPr>
      <t>1</t>
    </r>
    <r>
      <rPr>
        <sz val="12"/>
        <rFont val="宋体"/>
        <charset val="134"/>
      </rPr>
      <t>的</t>
    </r>
  </si>
  <si>
    <r>
      <rPr>
        <sz val="12"/>
        <rFont val="宋体"/>
        <charset val="134"/>
      </rPr>
      <t>电平为</t>
    </r>
    <r>
      <rPr>
        <sz val="12"/>
        <rFont val="Arial"/>
        <charset val="134"/>
      </rPr>
      <t>-32.8dBu</t>
    </r>
    <r>
      <rPr>
        <sz val="12"/>
        <rFont val="宋体"/>
        <charset val="134"/>
      </rPr>
      <t>，其他通道的电平小于等于</t>
    </r>
    <r>
      <rPr>
        <sz val="12"/>
        <rFont val="Arial"/>
        <charset val="134"/>
      </rPr>
      <t>-80.0dBu</t>
    </r>
    <r>
      <rPr>
        <sz val="12"/>
        <rFont val="宋体"/>
        <charset val="134"/>
      </rPr>
      <t>。</t>
    </r>
  </si>
  <si>
    <r>
      <t>15.</t>
    </r>
    <r>
      <rPr>
        <sz val="14"/>
        <color theme="1"/>
        <rFont val="宋体"/>
        <charset val="134"/>
      </rPr>
      <t>输入</t>
    </r>
    <r>
      <rPr>
        <sz val="14"/>
        <color theme="1"/>
        <rFont val="Arial"/>
        <charset val="134"/>
      </rPr>
      <t>/</t>
    </r>
    <r>
      <rPr>
        <sz val="14"/>
        <color theme="1"/>
        <rFont val="宋体"/>
        <charset val="134"/>
      </rPr>
      <t>输出全部通道电平自动返回</t>
    </r>
  </si>
  <si>
    <r>
      <rPr>
        <sz val="12"/>
        <color theme="1"/>
        <rFont val="宋体"/>
        <charset val="134"/>
      </rPr>
      <t>功能码：</t>
    </r>
    <r>
      <rPr>
        <sz val="12"/>
        <color theme="1"/>
        <rFont val="Arial"/>
        <charset val="134"/>
      </rPr>
      <t>0x10</t>
    </r>
  </si>
  <si>
    <r>
      <rPr>
        <sz val="12"/>
        <color theme="1"/>
        <rFont val="宋体"/>
        <charset val="134"/>
      </rPr>
      <t>启动</t>
    </r>
    <r>
      <rPr>
        <sz val="12"/>
        <color theme="1"/>
        <rFont val="Arial"/>
        <charset val="134"/>
      </rPr>
      <t>/</t>
    </r>
    <r>
      <rPr>
        <sz val="12"/>
        <color theme="1"/>
        <rFont val="宋体"/>
        <charset val="134"/>
      </rPr>
      <t>停止</t>
    </r>
  </si>
  <si>
    <r>
      <rPr>
        <sz val="12"/>
        <color theme="1"/>
        <rFont val="宋体"/>
        <charset val="134"/>
      </rPr>
      <t>输出接口</t>
    </r>
  </si>
  <si>
    <r>
      <rPr>
        <sz val="12"/>
        <color theme="1"/>
        <rFont val="宋体"/>
        <charset val="134"/>
      </rPr>
      <t>指令间隔</t>
    </r>
  </si>
  <si>
    <t>0x10</t>
  </si>
  <si>
    <t>0x00-0xFF</t>
  </si>
  <si>
    <r>
      <rPr>
        <sz val="12"/>
        <color theme="1"/>
        <rFont val="宋体"/>
        <charset val="134"/>
      </rPr>
      <t>启动</t>
    </r>
    <r>
      <rPr>
        <sz val="12"/>
        <color theme="1"/>
        <rFont val="Arial"/>
        <charset val="134"/>
      </rPr>
      <t>/</t>
    </r>
    <r>
      <rPr>
        <sz val="12"/>
        <color theme="1"/>
        <rFont val="宋体"/>
        <charset val="134"/>
      </rPr>
      <t>停止：</t>
    </r>
    <r>
      <rPr>
        <sz val="12"/>
        <color theme="1"/>
        <rFont val="Arial"/>
        <charset val="134"/>
      </rPr>
      <t>0x01</t>
    </r>
    <r>
      <rPr>
        <sz val="12"/>
        <color theme="1"/>
        <rFont val="宋体"/>
        <charset val="134"/>
      </rPr>
      <t>表示启动，</t>
    </r>
    <r>
      <rPr>
        <sz val="12"/>
        <color theme="1"/>
        <rFont val="Arial"/>
        <charset val="134"/>
      </rPr>
      <t xml:space="preserve"> 0x00</t>
    </r>
    <r>
      <rPr>
        <sz val="12"/>
        <color theme="1"/>
        <rFont val="宋体"/>
        <charset val="134"/>
      </rPr>
      <t>表示停止。启动后，下位机将从指定的输出接口，以固定的指令间隔返回指令，指令的格式和命令</t>
    </r>
    <r>
      <rPr>
        <sz val="12"/>
        <color theme="1"/>
        <rFont val="Arial"/>
        <charset val="134"/>
      </rPr>
      <t>14.</t>
    </r>
    <r>
      <rPr>
        <sz val="12"/>
        <color theme="1"/>
        <rFont val="宋体"/>
        <charset val="134"/>
      </rPr>
      <t>输入</t>
    </r>
    <r>
      <rPr>
        <sz val="12"/>
        <color theme="1"/>
        <rFont val="Arial"/>
        <charset val="134"/>
      </rPr>
      <t>/</t>
    </r>
    <r>
      <rPr>
        <sz val="12"/>
        <color theme="1"/>
        <rFont val="宋体"/>
        <charset val="134"/>
      </rPr>
      <t>输出全部通道电平读取返回指令格</t>
    </r>
  </si>
  <si>
    <r>
      <rPr>
        <sz val="12"/>
        <color theme="1"/>
        <rFont val="宋体"/>
        <charset val="134"/>
      </rPr>
      <t>式相同。当发送停止命令时，停止返回指令。当输出接口为</t>
    </r>
    <r>
      <rPr>
        <sz val="12"/>
        <color theme="1"/>
        <rFont val="Arial"/>
        <charset val="134"/>
      </rPr>
      <t>RS485</t>
    </r>
    <r>
      <rPr>
        <sz val="12"/>
        <color theme="1"/>
        <rFont val="宋体"/>
        <charset val="134"/>
      </rPr>
      <t>，由于</t>
    </r>
    <r>
      <rPr>
        <sz val="12"/>
        <color theme="1"/>
        <rFont val="Arial"/>
        <charset val="134"/>
      </rPr>
      <t>RS485</t>
    </r>
    <r>
      <rPr>
        <sz val="12"/>
        <color theme="1"/>
        <rFont val="宋体"/>
        <charset val="134"/>
      </rPr>
      <t>只支持半双工的通讯方式。在下位机主动返回指令时，可能无法接收到正确的命令。</t>
    </r>
  </si>
  <si>
    <r>
      <rPr>
        <sz val="12"/>
        <color theme="1"/>
        <rFont val="宋体"/>
        <charset val="134"/>
      </rPr>
      <t>输出接口：</t>
    </r>
    <r>
      <rPr>
        <sz val="12"/>
        <color theme="1"/>
        <rFont val="Arial"/>
        <charset val="134"/>
      </rPr>
      <t>0x00</t>
    </r>
    <r>
      <rPr>
        <sz val="12"/>
        <color theme="1"/>
        <rFont val="宋体"/>
        <charset val="134"/>
      </rPr>
      <t>表示</t>
    </r>
    <r>
      <rPr>
        <sz val="12"/>
        <color theme="1"/>
        <rFont val="Arial"/>
        <charset val="134"/>
      </rPr>
      <t>RS232</t>
    </r>
    <r>
      <rPr>
        <sz val="12"/>
        <color theme="1"/>
        <rFont val="宋体"/>
        <charset val="134"/>
      </rPr>
      <t>，</t>
    </r>
    <r>
      <rPr>
        <sz val="12"/>
        <color theme="1"/>
        <rFont val="Arial"/>
        <charset val="134"/>
      </rPr>
      <t xml:space="preserve"> 0x1</t>
    </r>
    <r>
      <rPr>
        <sz val="12"/>
        <color theme="1"/>
        <rFont val="宋体"/>
        <charset val="134"/>
      </rPr>
      <t>表示</t>
    </r>
    <r>
      <rPr>
        <sz val="12"/>
        <color theme="1"/>
        <rFont val="Arial"/>
        <charset val="134"/>
      </rPr>
      <t>RS485</t>
    </r>
  </si>
  <si>
    <r>
      <rPr>
        <sz val="12"/>
        <color theme="1"/>
        <rFont val="宋体"/>
        <charset val="134"/>
      </rPr>
      <t>指令间隔：</t>
    </r>
    <r>
      <rPr>
        <sz val="12"/>
        <color theme="1"/>
        <rFont val="Arial"/>
        <charset val="134"/>
      </rPr>
      <t xml:space="preserve"> </t>
    </r>
    <r>
      <rPr>
        <sz val="12"/>
        <color theme="1"/>
        <rFont val="宋体"/>
        <charset val="134"/>
      </rPr>
      <t>指令实际返回间隔（</t>
    </r>
    <r>
      <rPr>
        <sz val="12"/>
        <color theme="1"/>
        <rFont val="Arial"/>
        <charset val="134"/>
      </rPr>
      <t>ms</t>
    </r>
    <r>
      <rPr>
        <sz val="12"/>
        <color theme="1"/>
        <rFont val="宋体"/>
        <charset val="134"/>
      </rPr>
      <t>）</t>
    </r>
    <r>
      <rPr>
        <sz val="12"/>
        <color theme="1"/>
        <rFont val="Arial"/>
        <charset val="134"/>
      </rPr>
      <t xml:space="preserve">= </t>
    </r>
    <r>
      <rPr>
        <sz val="12"/>
        <color theme="1"/>
        <rFont val="宋体"/>
        <charset val="134"/>
      </rPr>
      <t>（设置值</t>
    </r>
    <r>
      <rPr>
        <sz val="12"/>
        <color theme="1"/>
        <rFont val="Arial"/>
        <charset val="134"/>
      </rPr>
      <t>+1</t>
    </r>
    <r>
      <rPr>
        <sz val="12"/>
        <color theme="1"/>
        <rFont val="宋体"/>
        <charset val="134"/>
      </rPr>
      <t>）</t>
    </r>
    <r>
      <rPr>
        <sz val="12"/>
        <color theme="1"/>
        <rFont val="Arial"/>
        <charset val="134"/>
      </rPr>
      <t xml:space="preserve">*100 </t>
    </r>
    <r>
      <rPr>
        <sz val="12"/>
        <color theme="1"/>
        <rFont val="宋体"/>
        <charset val="134"/>
      </rPr>
      <t>（</t>
    </r>
    <r>
      <rPr>
        <sz val="12"/>
        <color theme="1"/>
        <rFont val="Arial"/>
        <charset val="134"/>
      </rPr>
      <t>ms</t>
    </r>
    <r>
      <rPr>
        <sz val="12"/>
        <color theme="1"/>
        <rFont val="宋体"/>
        <charset val="134"/>
      </rPr>
      <t>），</t>
    </r>
    <r>
      <rPr>
        <sz val="12"/>
        <color theme="1"/>
        <rFont val="Arial"/>
        <charset val="134"/>
      </rPr>
      <t xml:space="preserve"> </t>
    </r>
    <r>
      <rPr>
        <sz val="12"/>
        <color theme="1"/>
        <rFont val="宋体"/>
        <charset val="134"/>
      </rPr>
      <t>如设置值为</t>
    </r>
    <r>
      <rPr>
        <sz val="12"/>
        <color theme="1"/>
        <rFont val="Arial"/>
        <charset val="134"/>
      </rPr>
      <t>0x10</t>
    </r>
    <r>
      <rPr>
        <sz val="12"/>
        <color theme="1"/>
        <rFont val="宋体"/>
        <charset val="134"/>
      </rPr>
      <t>，表示</t>
    </r>
    <r>
      <rPr>
        <sz val="12"/>
        <color theme="1"/>
        <rFont val="Arial"/>
        <charset val="134"/>
      </rPr>
      <t>1700ms</t>
    </r>
    <r>
      <rPr>
        <sz val="12"/>
        <color theme="1"/>
        <rFont val="宋体"/>
        <charset val="134"/>
      </rPr>
      <t>。</t>
    </r>
  </si>
  <si>
    <r>
      <rPr>
        <sz val="12"/>
        <color rgb="FFFF0000"/>
        <rFont val="宋体"/>
        <charset val="134"/>
      </rPr>
      <t>示例：</t>
    </r>
    <r>
      <rPr>
        <sz val="12"/>
        <color rgb="FFFF0000"/>
        <rFont val="Arial"/>
        <charset val="134"/>
      </rPr>
      <t xml:space="preserve">A5 C3 3C 5A FF 63 10 01 01 EE </t>
    </r>
    <r>
      <rPr>
        <sz val="12"/>
        <color rgb="FFFF0000"/>
        <rFont val="宋体"/>
        <charset val="134"/>
      </rPr>
      <t>表示读取输入全部通道电平。</t>
    </r>
  </si>
  <si>
    <r>
      <t>15.</t>
    </r>
    <r>
      <rPr>
        <sz val="14"/>
        <color theme="1"/>
        <rFont val="宋体"/>
        <charset val="134"/>
      </rPr>
      <t>输出全部通道电压</t>
    </r>
    <r>
      <rPr>
        <sz val="14"/>
        <color theme="1"/>
        <rFont val="Arial"/>
        <charset val="134"/>
      </rPr>
      <t>/</t>
    </r>
    <r>
      <rPr>
        <sz val="14"/>
        <color theme="1"/>
        <rFont val="宋体"/>
        <charset val="134"/>
      </rPr>
      <t>电流</t>
    </r>
    <r>
      <rPr>
        <sz val="14"/>
        <color theme="1"/>
        <rFont val="Arial"/>
        <charset val="134"/>
      </rPr>
      <t>/</t>
    </r>
    <r>
      <rPr>
        <sz val="14"/>
        <color theme="1"/>
        <rFont val="宋体"/>
        <charset val="134"/>
      </rPr>
      <t>功率检测值读取</t>
    </r>
    <r>
      <rPr>
        <sz val="14"/>
        <color rgb="FFFF0000"/>
        <rFont val="宋体"/>
        <charset val="134"/>
      </rPr>
      <t>（保留，暂不使用）</t>
    </r>
  </si>
  <si>
    <r>
      <rPr>
        <sz val="12"/>
        <color theme="1"/>
        <rFont val="宋体"/>
        <charset val="134"/>
      </rPr>
      <t>电压</t>
    </r>
    <r>
      <rPr>
        <sz val="12"/>
        <color theme="1"/>
        <rFont val="Arial"/>
        <charset val="134"/>
      </rPr>
      <t>/</t>
    </r>
    <r>
      <rPr>
        <sz val="12"/>
        <color theme="1"/>
        <rFont val="宋体"/>
        <charset val="134"/>
      </rPr>
      <t>电流</t>
    </r>
    <r>
      <rPr>
        <sz val="12"/>
        <color theme="1"/>
        <rFont val="Arial"/>
        <charset val="134"/>
      </rPr>
      <t>/</t>
    </r>
    <r>
      <rPr>
        <sz val="12"/>
        <color theme="1"/>
        <rFont val="宋体"/>
        <charset val="134"/>
      </rPr>
      <t>功率</t>
    </r>
  </si>
  <si>
    <t>0x01 - 0x03</t>
  </si>
  <si>
    <r>
      <rPr>
        <sz val="12"/>
        <color theme="1"/>
        <rFont val="宋体"/>
        <charset val="134"/>
      </rPr>
      <t>电压</t>
    </r>
    <r>
      <rPr>
        <sz val="12"/>
        <color theme="1"/>
        <rFont val="Arial"/>
        <charset val="134"/>
      </rPr>
      <t>/</t>
    </r>
    <r>
      <rPr>
        <sz val="12"/>
        <color theme="1"/>
        <rFont val="宋体"/>
        <charset val="134"/>
      </rPr>
      <t>电流</t>
    </r>
    <r>
      <rPr>
        <sz val="12"/>
        <color theme="1"/>
        <rFont val="Arial"/>
        <charset val="134"/>
      </rPr>
      <t>/</t>
    </r>
    <r>
      <rPr>
        <sz val="12"/>
        <color theme="1"/>
        <rFont val="宋体"/>
        <charset val="134"/>
      </rPr>
      <t>功率：</t>
    </r>
    <r>
      <rPr>
        <sz val="12"/>
        <color theme="1"/>
        <rFont val="Arial"/>
        <charset val="134"/>
      </rPr>
      <t>0x01</t>
    </r>
    <r>
      <rPr>
        <sz val="12"/>
        <color theme="1"/>
        <rFont val="宋体"/>
        <charset val="134"/>
      </rPr>
      <t>表示电压，</t>
    </r>
    <r>
      <rPr>
        <sz val="12"/>
        <color theme="1"/>
        <rFont val="Arial"/>
        <charset val="134"/>
      </rPr>
      <t>0x02</t>
    </r>
    <r>
      <rPr>
        <sz val="12"/>
        <color theme="1"/>
        <rFont val="宋体"/>
        <charset val="134"/>
      </rPr>
      <t>表示电流，</t>
    </r>
    <r>
      <rPr>
        <sz val="12"/>
        <color theme="1"/>
        <rFont val="Arial"/>
        <charset val="134"/>
      </rPr>
      <t>0x03</t>
    </r>
    <r>
      <rPr>
        <sz val="12"/>
        <color theme="1"/>
        <rFont val="宋体"/>
        <charset val="134"/>
      </rPr>
      <t>表示功率。</t>
    </r>
  </si>
  <si>
    <r>
      <rPr>
        <sz val="12"/>
        <color theme="1"/>
        <rFont val="宋体"/>
        <charset val="134"/>
      </rPr>
      <t>通道</t>
    </r>
    <r>
      <rPr>
        <sz val="12"/>
        <color theme="1"/>
        <rFont val="Arial"/>
        <charset val="134"/>
      </rPr>
      <t>1</t>
    </r>
    <r>
      <rPr>
        <sz val="12"/>
        <color theme="1"/>
        <rFont val="宋体"/>
        <charset val="134"/>
      </rPr>
      <t>检测值（低字节）</t>
    </r>
  </si>
  <si>
    <r>
      <rPr>
        <sz val="12"/>
        <color theme="1"/>
        <rFont val="宋体"/>
        <charset val="134"/>
      </rPr>
      <t>通道</t>
    </r>
    <r>
      <rPr>
        <sz val="12"/>
        <color theme="1"/>
        <rFont val="Arial"/>
        <charset val="134"/>
      </rPr>
      <t>1</t>
    </r>
    <r>
      <rPr>
        <sz val="12"/>
        <color theme="1"/>
        <rFont val="宋体"/>
        <charset val="134"/>
      </rPr>
      <t>检测值</t>
    </r>
    <r>
      <rPr>
        <sz val="12"/>
        <color theme="1"/>
        <rFont val="Arial"/>
        <charset val="134"/>
      </rPr>
      <t xml:space="preserve">
</t>
    </r>
    <r>
      <rPr>
        <sz val="12"/>
        <color theme="1"/>
        <rFont val="宋体"/>
        <charset val="134"/>
      </rPr>
      <t>（高字节）</t>
    </r>
  </si>
  <si>
    <r>
      <rPr>
        <sz val="12"/>
        <color theme="1"/>
        <rFont val="宋体"/>
        <charset val="134"/>
      </rPr>
      <t>最大通道检测值（低字节）</t>
    </r>
  </si>
  <si>
    <r>
      <rPr>
        <sz val="12"/>
        <color theme="1"/>
        <rFont val="宋体"/>
        <charset val="134"/>
      </rPr>
      <t>最大通道检测值（高字节）</t>
    </r>
  </si>
  <si>
    <t>Voltage/Current/Power: 0x01 indicates voltage, 0x02 indicates current, 0x03 indicates power.</t>
  </si>
  <si>
    <r>
      <rPr>
        <sz val="12"/>
        <color theme="1"/>
        <rFont val="宋体"/>
        <charset val="134"/>
      </rPr>
      <t>检测值（低字节</t>
    </r>
    <r>
      <rPr>
        <sz val="12"/>
        <color theme="1"/>
        <rFont val="Arial"/>
        <charset val="134"/>
      </rPr>
      <t>-</t>
    </r>
    <r>
      <rPr>
        <sz val="12"/>
        <color theme="1"/>
        <rFont val="宋体"/>
        <charset val="134"/>
      </rPr>
      <t>高字节）：高低字节组成</t>
    </r>
    <r>
      <rPr>
        <sz val="12"/>
        <color theme="1"/>
        <rFont val="Arial"/>
        <charset val="134"/>
      </rPr>
      <t>16</t>
    </r>
    <r>
      <rPr>
        <sz val="12"/>
        <color theme="1"/>
        <rFont val="宋体"/>
        <charset val="134"/>
      </rPr>
      <t>位有符号</t>
    </r>
    <r>
      <rPr>
        <sz val="12"/>
        <color theme="1"/>
        <rFont val="Arial"/>
        <charset val="134"/>
      </rPr>
      <t>16</t>
    </r>
    <r>
      <rPr>
        <sz val="12"/>
        <color theme="1"/>
        <rFont val="宋体"/>
        <charset val="134"/>
      </rPr>
      <t>进制数，单位为</t>
    </r>
    <r>
      <rPr>
        <sz val="12"/>
        <color theme="1"/>
        <rFont val="Arial"/>
        <charset val="134"/>
      </rPr>
      <t>0.1V/A/W</t>
    </r>
    <r>
      <rPr>
        <sz val="12"/>
        <color theme="1"/>
        <rFont val="宋体"/>
        <charset val="134"/>
      </rPr>
      <t>。如：低字节</t>
    </r>
    <r>
      <rPr>
        <sz val="12"/>
        <color theme="1"/>
        <rFont val="Arial"/>
        <charset val="134"/>
      </rPr>
      <t>0x01</t>
    </r>
    <r>
      <rPr>
        <sz val="12"/>
        <color theme="1"/>
        <rFont val="宋体"/>
        <charset val="134"/>
      </rPr>
      <t>，高字节</t>
    </r>
    <r>
      <rPr>
        <sz val="12"/>
        <color theme="1"/>
        <rFont val="Arial"/>
        <charset val="134"/>
      </rPr>
      <t>0x00</t>
    </r>
    <r>
      <rPr>
        <sz val="12"/>
        <color theme="1"/>
        <rFont val="宋体"/>
        <charset val="134"/>
      </rPr>
      <t>组成</t>
    </r>
    <r>
      <rPr>
        <sz val="12"/>
        <color theme="1"/>
        <rFont val="Arial"/>
        <charset val="134"/>
      </rPr>
      <t>0x0001</t>
    </r>
    <r>
      <rPr>
        <sz val="12"/>
        <color theme="1"/>
        <rFont val="宋体"/>
        <charset val="134"/>
      </rPr>
      <t>，表示</t>
    </r>
    <r>
      <rPr>
        <sz val="12"/>
        <color theme="1"/>
        <rFont val="Arial"/>
        <charset val="134"/>
      </rPr>
      <t>0.1V/A/W</t>
    </r>
    <r>
      <rPr>
        <sz val="12"/>
        <color theme="1"/>
        <rFont val="宋体"/>
        <charset val="134"/>
      </rPr>
      <t>。</t>
    </r>
  </si>
  <si>
    <t>Detection Value (Low Byte - High Byte): The low and high bytes form a 16-bit signed hexadecimal number, with a unit of 0.1V/A/W. For example: low byte 0x01, high byte 0x00 form 0x0001, indicating 0.1V/A/W.</t>
  </si>
  <si>
    <r>
      <rPr>
        <sz val="12"/>
        <color theme="1"/>
        <rFont val="宋体"/>
        <charset val="134"/>
      </rPr>
      <t>示例</t>
    </r>
    <r>
      <rPr>
        <sz val="12"/>
        <color theme="1"/>
        <rFont val="Arial"/>
        <charset val="134"/>
      </rPr>
      <t>1</t>
    </r>
    <r>
      <rPr>
        <sz val="12"/>
        <color theme="1"/>
        <rFont val="宋体"/>
        <charset val="134"/>
      </rPr>
      <t>：</t>
    </r>
    <r>
      <rPr>
        <sz val="12"/>
        <color theme="1"/>
        <rFont val="Arial"/>
        <charset val="134"/>
      </rPr>
      <t>NPA43A</t>
    </r>
    <r>
      <rPr>
        <sz val="12"/>
        <color theme="1"/>
        <rFont val="宋体"/>
        <charset val="134"/>
      </rPr>
      <t>共</t>
    </r>
    <r>
      <rPr>
        <sz val="12"/>
        <color theme="1"/>
        <rFont val="Arial"/>
        <charset val="134"/>
      </rPr>
      <t>4</t>
    </r>
    <r>
      <rPr>
        <sz val="12"/>
        <color theme="1"/>
        <rFont val="宋体"/>
        <charset val="134"/>
      </rPr>
      <t>个通道，机器返回</t>
    </r>
    <r>
      <rPr>
        <sz val="12"/>
        <color theme="1"/>
        <rFont val="Arial"/>
        <charset val="134"/>
      </rPr>
      <t>A5 C3 3C 5A FF 63 10 09 01 50 00 50 00 50 00 50 00 EE</t>
    </r>
    <r>
      <rPr>
        <sz val="12"/>
        <color theme="1"/>
        <rFont val="宋体"/>
        <charset val="134"/>
      </rPr>
      <t>表示输出通道</t>
    </r>
    <r>
      <rPr>
        <sz val="12"/>
        <color theme="1"/>
        <rFont val="Arial"/>
        <charset val="134"/>
      </rPr>
      <t>1</t>
    </r>
    <r>
      <rPr>
        <sz val="12"/>
        <color theme="1"/>
        <rFont val="宋体"/>
        <charset val="134"/>
      </rPr>
      <t>、</t>
    </r>
    <r>
      <rPr>
        <sz val="12"/>
        <color theme="1"/>
        <rFont val="Arial"/>
        <charset val="134"/>
      </rPr>
      <t>2</t>
    </r>
    <r>
      <rPr>
        <sz val="12"/>
        <color theme="1"/>
        <rFont val="宋体"/>
        <charset val="134"/>
      </rPr>
      <t>、</t>
    </r>
    <r>
      <rPr>
        <sz val="12"/>
        <color theme="1"/>
        <rFont val="Arial"/>
        <charset val="134"/>
      </rPr>
      <t>3</t>
    </r>
    <r>
      <rPr>
        <sz val="12"/>
        <color theme="1"/>
        <rFont val="宋体"/>
        <charset val="134"/>
      </rPr>
      <t>、</t>
    </r>
    <r>
      <rPr>
        <sz val="12"/>
        <color theme="1"/>
        <rFont val="Arial"/>
        <charset val="134"/>
      </rPr>
      <t>4</t>
    </r>
    <r>
      <rPr>
        <sz val="12"/>
        <color theme="1"/>
        <rFont val="宋体"/>
        <charset val="134"/>
      </rPr>
      <t>的电压为</t>
    </r>
    <r>
      <rPr>
        <sz val="12"/>
        <color theme="1"/>
        <rFont val="Arial"/>
        <charset val="134"/>
      </rPr>
      <t>8.0V</t>
    </r>
    <r>
      <rPr>
        <sz val="12"/>
        <color theme="1"/>
        <rFont val="宋体"/>
        <charset val="134"/>
      </rPr>
      <t>。</t>
    </r>
  </si>
  <si>
    <t>Example 1: NPA43A has 4 channels, the machine returns A5 C3 3C 5A FF 63 10 09 01 50 00 50 00 50 00 50 00 EE, indicating that the voltage of output channels 1, 2, 3, 4 is 8.0V.</t>
  </si>
  <si>
    <r>
      <rPr>
        <sz val="12"/>
        <color theme="1"/>
        <rFont val="宋体"/>
        <charset val="134"/>
      </rPr>
      <t>示例</t>
    </r>
    <r>
      <rPr>
        <sz val="12"/>
        <color theme="1"/>
        <rFont val="Arial"/>
        <charset val="134"/>
      </rPr>
      <t>2</t>
    </r>
    <r>
      <rPr>
        <sz val="12"/>
        <color theme="1"/>
        <rFont val="宋体"/>
        <charset val="134"/>
      </rPr>
      <t>：</t>
    </r>
    <r>
      <rPr>
        <sz val="12"/>
        <color theme="1"/>
        <rFont val="Arial"/>
        <charset val="134"/>
      </rPr>
      <t>NPA43A</t>
    </r>
    <r>
      <rPr>
        <sz val="12"/>
        <color theme="1"/>
        <rFont val="宋体"/>
        <charset val="134"/>
      </rPr>
      <t>共</t>
    </r>
    <r>
      <rPr>
        <sz val="12"/>
        <color theme="1"/>
        <rFont val="Arial"/>
        <charset val="134"/>
      </rPr>
      <t>4</t>
    </r>
    <r>
      <rPr>
        <sz val="12"/>
        <color theme="1"/>
        <rFont val="宋体"/>
        <charset val="134"/>
      </rPr>
      <t>个通道，机器返回</t>
    </r>
    <r>
      <rPr>
        <sz val="12"/>
        <color theme="1"/>
        <rFont val="Arial"/>
        <charset val="134"/>
      </rPr>
      <t>A5 C3 3C 5A FF 63 10 09 02 0A 00 0A 00 0A 00 0A 00 EE</t>
    </r>
    <r>
      <rPr>
        <sz val="12"/>
        <color theme="1"/>
        <rFont val="宋体"/>
        <charset val="134"/>
      </rPr>
      <t>表示输出通道</t>
    </r>
    <r>
      <rPr>
        <sz val="12"/>
        <color theme="1"/>
        <rFont val="Arial"/>
        <charset val="134"/>
      </rPr>
      <t>1</t>
    </r>
    <r>
      <rPr>
        <sz val="12"/>
        <color theme="1"/>
        <rFont val="宋体"/>
        <charset val="134"/>
      </rPr>
      <t>、</t>
    </r>
    <r>
      <rPr>
        <sz val="12"/>
        <color theme="1"/>
        <rFont val="Arial"/>
        <charset val="134"/>
      </rPr>
      <t>2</t>
    </r>
    <r>
      <rPr>
        <sz val="12"/>
        <color theme="1"/>
        <rFont val="宋体"/>
        <charset val="134"/>
      </rPr>
      <t>、</t>
    </r>
    <r>
      <rPr>
        <sz val="12"/>
        <color theme="1"/>
        <rFont val="Arial"/>
        <charset val="134"/>
      </rPr>
      <t>3</t>
    </r>
    <r>
      <rPr>
        <sz val="12"/>
        <color theme="1"/>
        <rFont val="宋体"/>
        <charset val="134"/>
      </rPr>
      <t>、</t>
    </r>
    <r>
      <rPr>
        <sz val="12"/>
        <color theme="1"/>
        <rFont val="Arial"/>
        <charset val="134"/>
      </rPr>
      <t>4</t>
    </r>
    <r>
      <rPr>
        <sz val="12"/>
        <color theme="1"/>
        <rFont val="宋体"/>
        <charset val="134"/>
      </rPr>
      <t>的电流为</t>
    </r>
    <r>
      <rPr>
        <sz val="12"/>
        <color theme="1"/>
        <rFont val="Arial"/>
        <charset val="134"/>
      </rPr>
      <t>1.0A</t>
    </r>
    <r>
      <rPr>
        <sz val="12"/>
        <color theme="1"/>
        <rFont val="宋体"/>
        <charset val="134"/>
      </rPr>
      <t>。</t>
    </r>
  </si>
  <si>
    <t>Example 2: NPA43A has 4 channels, the machine returns A5 C3 3C 5A FF 63 10 09 02 0A 00 0A 00 0A 00 0A 00 EE, indicating that the current of output channels 1, 2, 3, 4 is 1.0A.</t>
  </si>
  <si>
    <r>
      <rPr>
        <sz val="12"/>
        <color theme="1"/>
        <rFont val="宋体"/>
        <charset val="134"/>
      </rPr>
      <t>示例</t>
    </r>
    <r>
      <rPr>
        <sz val="12"/>
        <color theme="1"/>
        <rFont val="Arial"/>
        <charset val="134"/>
      </rPr>
      <t>3</t>
    </r>
    <r>
      <rPr>
        <sz val="12"/>
        <color theme="1"/>
        <rFont val="宋体"/>
        <charset val="134"/>
      </rPr>
      <t>：</t>
    </r>
    <r>
      <rPr>
        <sz val="12"/>
        <color theme="1"/>
        <rFont val="Arial"/>
        <charset val="134"/>
      </rPr>
      <t>NPA43A</t>
    </r>
    <r>
      <rPr>
        <sz val="12"/>
        <color theme="1"/>
        <rFont val="宋体"/>
        <charset val="134"/>
      </rPr>
      <t>共</t>
    </r>
    <r>
      <rPr>
        <sz val="12"/>
        <color theme="1"/>
        <rFont val="Arial"/>
        <charset val="134"/>
      </rPr>
      <t>4</t>
    </r>
    <r>
      <rPr>
        <sz val="12"/>
        <color theme="1"/>
        <rFont val="宋体"/>
        <charset val="134"/>
      </rPr>
      <t>个通道，机器返回</t>
    </r>
    <r>
      <rPr>
        <sz val="12"/>
        <color theme="1"/>
        <rFont val="Arial"/>
        <charset val="134"/>
      </rPr>
      <t>A5 C3 3C 5A FF 63 10 09 03 50 00 50 00 50 00 50 00 EE</t>
    </r>
    <r>
      <rPr>
        <sz val="12"/>
        <color theme="1"/>
        <rFont val="宋体"/>
        <charset val="134"/>
      </rPr>
      <t>表示输出通道</t>
    </r>
    <r>
      <rPr>
        <sz val="12"/>
        <color theme="1"/>
        <rFont val="Arial"/>
        <charset val="134"/>
      </rPr>
      <t>1</t>
    </r>
    <r>
      <rPr>
        <sz val="12"/>
        <color theme="1"/>
        <rFont val="宋体"/>
        <charset val="134"/>
      </rPr>
      <t>、</t>
    </r>
    <r>
      <rPr>
        <sz val="12"/>
        <color theme="1"/>
        <rFont val="Arial"/>
        <charset val="134"/>
      </rPr>
      <t>2</t>
    </r>
    <r>
      <rPr>
        <sz val="12"/>
        <color theme="1"/>
        <rFont val="宋体"/>
        <charset val="134"/>
      </rPr>
      <t>、</t>
    </r>
    <r>
      <rPr>
        <sz val="12"/>
        <color theme="1"/>
        <rFont val="Arial"/>
        <charset val="134"/>
      </rPr>
      <t>3</t>
    </r>
    <r>
      <rPr>
        <sz val="12"/>
        <color theme="1"/>
        <rFont val="宋体"/>
        <charset val="134"/>
      </rPr>
      <t>、</t>
    </r>
    <r>
      <rPr>
        <sz val="12"/>
        <color theme="1"/>
        <rFont val="Arial"/>
        <charset val="134"/>
      </rPr>
      <t>4</t>
    </r>
    <r>
      <rPr>
        <sz val="12"/>
        <color theme="1"/>
        <rFont val="宋体"/>
        <charset val="134"/>
      </rPr>
      <t>的功率为</t>
    </r>
    <r>
      <rPr>
        <sz val="12"/>
        <color theme="1"/>
        <rFont val="Arial"/>
        <charset val="134"/>
      </rPr>
      <t>8.0W</t>
    </r>
    <r>
      <rPr>
        <sz val="12"/>
        <color theme="1"/>
        <rFont val="宋体"/>
        <charset val="134"/>
      </rPr>
      <t>。</t>
    </r>
  </si>
  <si>
    <t>Example 3: NPA43A has 4 channels, the machine returns A5 C3 3C 5A FF 63 10 09 03 50 00 50 00 50 00 50 00 EE, indicating that the power of output channels 1, 2, 3, 4 is 8.0W.</t>
  </si>
  <si>
    <r>
      <t>16.</t>
    </r>
    <r>
      <rPr>
        <sz val="14"/>
        <color theme="1"/>
        <rFont val="宋体"/>
        <charset val="134"/>
      </rPr>
      <t>输出全部通道阻抗检测值读取</t>
    </r>
    <r>
      <rPr>
        <sz val="14"/>
        <color rgb="FFFF0000"/>
        <rFont val="宋体"/>
        <charset val="134"/>
      </rPr>
      <t>（保留，暂不使用）</t>
    </r>
  </si>
  <si>
    <t>16. Read all channel impedance detection values (reserved, not in use)</t>
  </si>
  <si>
    <r>
      <rPr>
        <sz val="12"/>
        <color theme="1"/>
        <rFont val="宋体"/>
        <charset val="134"/>
      </rPr>
      <t>功能码：</t>
    </r>
    <r>
      <rPr>
        <sz val="12"/>
        <color theme="1"/>
        <rFont val="Arial"/>
        <charset val="134"/>
      </rPr>
      <t>0x11</t>
    </r>
  </si>
  <si>
    <t>Function Code: 0x11</t>
  </si>
  <si>
    <t>0x11</t>
  </si>
  <si>
    <t>Command Return:</t>
  </si>
  <si>
    <r>
      <rPr>
        <sz val="12"/>
        <color theme="1"/>
        <rFont val="宋体"/>
        <charset val="134"/>
      </rPr>
      <t>通道</t>
    </r>
    <r>
      <rPr>
        <sz val="12"/>
        <color theme="1"/>
        <rFont val="Arial"/>
        <charset val="134"/>
      </rPr>
      <t>1</t>
    </r>
    <r>
      <rPr>
        <sz val="12"/>
        <color theme="1"/>
        <rFont val="宋体"/>
        <charset val="134"/>
      </rPr>
      <t>检测值</t>
    </r>
    <r>
      <rPr>
        <sz val="12"/>
        <color theme="1"/>
        <rFont val="Arial"/>
        <charset val="134"/>
      </rPr>
      <t xml:space="preserve">
</t>
    </r>
    <r>
      <rPr>
        <sz val="12"/>
        <color theme="1"/>
        <rFont val="宋体"/>
        <charset val="134"/>
      </rPr>
      <t>（最低字节）</t>
    </r>
  </si>
  <si>
    <r>
      <rPr>
        <sz val="12"/>
        <color theme="1"/>
        <rFont val="宋体"/>
        <charset val="134"/>
      </rPr>
      <t>通道</t>
    </r>
    <r>
      <rPr>
        <sz val="12"/>
        <color theme="1"/>
        <rFont val="Arial"/>
        <charset val="134"/>
      </rPr>
      <t>1</t>
    </r>
    <r>
      <rPr>
        <sz val="12"/>
        <color theme="1"/>
        <rFont val="宋体"/>
        <charset val="134"/>
      </rPr>
      <t>检测值</t>
    </r>
    <r>
      <rPr>
        <sz val="12"/>
        <color theme="1"/>
        <rFont val="Arial"/>
        <charset val="134"/>
      </rPr>
      <t xml:space="preserve">
</t>
    </r>
    <r>
      <rPr>
        <sz val="12"/>
        <color theme="1"/>
        <rFont val="宋体"/>
        <charset val="134"/>
      </rPr>
      <t>（次低字节）</t>
    </r>
  </si>
  <si>
    <r>
      <rPr>
        <sz val="12"/>
        <color theme="1"/>
        <rFont val="宋体"/>
        <charset val="134"/>
      </rPr>
      <t>通道</t>
    </r>
    <r>
      <rPr>
        <sz val="12"/>
        <color theme="1"/>
        <rFont val="Arial"/>
        <charset val="134"/>
      </rPr>
      <t>1</t>
    </r>
    <r>
      <rPr>
        <sz val="12"/>
        <color theme="1"/>
        <rFont val="宋体"/>
        <charset val="134"/>
      </rPr>
      <t>检测值</t>
    </r>
    <r>
      <rPr>
        <sz val="12"/>
        <color theme="1"/>
        <rFont val="Arial"/>
        <charset val="134"/>
      </rPr>
      <t xml:space="preserve">
</t>
    </r>
    <r>
      <rPr>
        <sz val="12"/>
        <color theme="1"/>
        <rFont val="宋体"/>
        <charset val="134"/>
      </rPr>
      <t>（次高字节）</t>
    </r>
  </si>
  <si>
    <r>
      <rPr>
        <sz val="12"/>
        <color theme="1"/>
        <rFont val="宋体"/>
        <charset val="134"/>
      </rPr>
      <t>通道</t>
    </r>
    <r>
      <rPr>
        <sz val="12"/>
        <color theme="1"/>
        <rFont val="Arial"/>
        <charset val="134"/>
      </rPr>
      <t>1</t>
    </r>
    <r>
      <rPr>
        <sz val="12"/>
        <color theme="1"/>
        <rFont val="宋体"/>
        <charset val="134"/>
      </rPr>
      <t>检测值</t>
    </r>
    <r>
      <rPr>
        <sz val="12"/>
        <color theme="1"/>
        <rFont val="Arial"/>
        <charset val="134"/>
      </rPr>
      <t xml:space="preserve">
</t>
    </r>
    <r>
      <rPr>
        <sz val="12"/>
        <color theme="1"/>
        <rFont val="宋体"/>
        <charset val="134"/>
      </rPr>
      <t>（最高字节）</t>
    </r>
  </si>
  <si>
    <r>
      <rPr>
        <sz val="12"/>
        <color theme="1"/>
        <rFont val="宋体"/>
        <charset val="134"/>
      </rPr>
      <t>最大通道检测值</t>
    </r>
    <r>
      <rPr>
        <sz val="12"/>
        <color theme="1"/>
        <rFont val="Arial"/>
        <charset val="134"/>
      </rPr>
      <t xml:space="preserve">
</t>
    </r>
    <r>
      <rPr>
        <sz val="12"/>
        <color theme="1"/>
        <rFont val="宋体"/>
        <charset val="134"/>
      </rPr>
      <t>（最低字节）</t>
    </r>
  </si>
  <si>
    <r>
      <rPr>
        <sz val="12"/>
        <color theme="1"/>
        <rFont val="宋体"/>
        <charset val="134"/>
      </rPr>
      <t>最大通道检测值</t>
    </r>
    <r>
      <rPr>
        <sz val="12"/>
        <color theme="1"/>
        <rFont val="Arial"/>
        <charset val="134"/>
      </rPr>
      <t xml:space="preserve">
</t>
    </r>
    <r>
      <rPr>
        <sz val="12"/>
        <color theme="1"/>
        <rFont val="宋体"/>
        <charset val="134"/>
      </rPr>
      <t>（次低字节）</t>
    </r>
  </si>
  <si>
    <r>
      <rPr>
        <sz val="12"/>
        <color theme="1"/>
        <rFont val="宋体"/>
        <charset val="134"/>
      </rPr>
      <t>最大通道检测值</t>
    </r>
    <r>
      <rPr>
        <sz val="12"/>
        <color theme="1"/>
        <rFont val="Arial"/>
        <charset val="134"/>
      </rPr>
      <t xml:space="preserve">
</t>
    </r>
    <r>
      <rPr>
        <sz val="12"/>
        <color theme="1"/>
        <rFont val="宋体"/>
        <charset val="134"/>
      </rPr>
      <t>（次高字节）</t>
    </r>
  </si>
  <si>
    <t>最大通道检测值
（最高字节）</t>
  </si>
  <si>
    <t>帧尾</t>
  </si>
  <si>
    <r>
      <rPr>
        <sz val="12"/>
        <color theme="1"/>
        <rFont val="宋体"/>
        <charset val="134"/>
      </rPr>
      <t>最大通道号</t>
    </r>
    <r>
      <rPr>
        <sz val="12"/>
        <color theme="1"/>
        <rFont val="Arial"/>
        <charset val="134"/>
      </rPr>
      <t>*4</t>
    </r>
  </si>
  <si>
    <r>
      <rPr>
        <sz val="12"/>
        <color theme="1"/>
        <rFont val="宋体"/>
        <charset val="134"/>
      </rPr>
      <t>检测值（低字节</t>
    </r>
    <r>
      <rPr>
        <sz val="12"/>
        <color theme="1"/>
        <rFont val="Arial"/>
        <charset val="134"/>
      </rPr>
      <t>-</t>
    </r>
    <r>
      <rPr>
        <sz val="12"/>
        <color theme="1"/>
        <rFont val="宋体"/>
        <charset val="134"/>
      </rPr>
      <t>高字节）：</t>
    </r>
    <r>
      <rPr>
        <sz val="12"/>
        <color theme="1"/>
        <rFont val="Arial"/>
        <charset val="134"/>
      </rPr>
      <t>4</t>
    </r>
    <r>
      <rPr>
        <sz val="12"/>
        <color theme="1"/>
        <rFont val="宋体"/>
        <charset val="134"/>
      </rPr>
      <t>个字节由低到高组成</t>
    </r>
    <r>
      <rPr>
        <sz val="12"/>
        <color theme="1"/>
        <rFont val="Arial"/>
        <charset val="134"/>
      </rPr>
      <t>32</t>
    </r>
    <r>
      <rPr>
        <sz val="12"/>
        <color theme="1"/>
        <rFont val="宋体"/>
        <charset val="134"/>
      </rPr>
      <t>位有符号</t>
    </r>
    <r>
      <rPr>
        <sz val="12"/>
        <color theme="1"/>
        <rFont val="Arial"/>
        <charset val="134"/>
      </rPr>
      <t>16</t>
    </r>
    <r>
      <rPr>
        <sz val="12"/>
        <color theme="1"/>
        <rFont val="宋体"/>
        <charset val="134"/>
      </rPr>
      <t>进制数，单位为</t>
    </r>
    <r>
      <rPr>
        <sz val="12"/>
        <color theme="1"/>
        <rFont val="Arial"/>
        <charset val="134"/>
      </rPr>
      <t>0.1</t>
    </r>
    <r>
      <rPr>
        <sz val="12"/>
        <color theme="1"/>
        <rFont val="宋体"/>
        <charset val="134"/>
      </rPr>
      <t>欧。如：最低字节</t>
    </r>
    <r>
      <rPr>
        <sz val="12"/>
        <color theme="1"/>
        <rFont val="Arial"/>
        <charset val="134"/>
      </rPr>
      <t>0x28</t>
    </r>
    <r>
      <rPr>
        <sz val="12"/>
        <color theme="1"/>
        <rFont val="宋体"/>
        <charset val="134"/>
      </rPr>
      <t>，次低字节</t>
    </r>
    <r>
      <rPr>
        <sz val="12"/>
        <color theme="1"/>
        <rFont val="Arial"/>
        <charset val="134"/>
      </rPr>
      <t>0x00</t>
    </r>
    <r>
      <rPr>
        <sz val="12"/>
        <color theme="1"/>
        <rFont val="宋体"/>
        <charset val="134"/>
      </rPr>
      <t>，次高字节</t>
    </r>
    <r>
      <rPr>
        <sz val="12"/>
        <color theme="1"/>
        <rFont val="Arial"/>
        <charset val="134"/>
      </rPr>
      <t>0x00</t>
    </r>
    <r>
      <rPr>
        <sz val="12"/>
        <color theme="1"/>
        <rFont val="宋体"/>
        <charset val="134"/>
      </rPr>
      <t>，最高字节</t>
    </r>
    <r>
      <rPr>
        <sz val="12"/>
        <color theme="1"/>
        <rFont val="Arial"/>
        <charset val="134"/>
      </rPr>
      <t>0x00</t>
    </r>
    <r>
      <rPr>
        <sz val="12"/>
        <color theme="1"/>
        <rFont val="宋体"/>
        <charset val="134"/>
      </rPr>
      <t>组成</t>
    </r>
    <r>
      <rPr>
        <sz val="12"/>
        <color theme="1"/>
        <rFont val="Arial"/>
        <charset val="134"/>
      </rPr>
      <t>0x00000028</t>
    </r>
    <r>
      <rPr>
        <sz val="12"/>
        <color theme="1"/>
        <rFont val="宋体"/>
        <charset val="134"/>
      </rPr>
      <t>，表示</t>
    </r>
    <r>
      <rPr>
        <sz val="12"/>
        <color theme="1"/>
        <rFont val="Arial"/>
        <charset val="134"/>
      </rPr>
      <t>4.0Ω</t>
    </r>
    <r>
      <rPr>
        <sz val="12"/>
        <color theme="1"/>
        <rFont val="宋体"/>
        <charset val="134"/>
      </rPr>
      <t>。</t>
    </r>
    <r>
      <rPr>
        <sz val="12"/>
        <color rgb="FFFF0000"/>
        <rFont val="宋体"/>
        <charset val="134"/>
      </rPr>
      <t>注意：如果返回值为</t>
    </r>
    <r>
      <rPr>
        <sz val="12"/>
        <color rgb="FFFF0000"/>
        <rFont val="Arial"/>
        <charset val="134"/>
      </rPr>
      <t>9999.0</t>
    </r>
    <r>
      <rPr>
        <sz val="12"/>
        <color rgb="FFFF0000"/>
        <rFont val="宋体"/>
        <charset val="134"/>
      </rPr>
      <t>，则表示阻抗无穷大。</t>
    </r>
  </si>
  <si>
    <t>Detection Value (Low Byte - High Byte): 4 bytes from low to high form a 32-bit signed hexadecimal number, with a unit of 0.1 Ohm. For example: the lowest byte 0x28, the next lowest byte 0x00, the next highest byte 0x00, the highest byte 0x00 form 0x00000028, indicating 4.0 Ohm. Note: If the return value is 9999.0, it indicates infinite impedance.</t>
  </si>
  <si>
    <r>
      <rPr>
        <sz val="12"/>
        <color theme="1"/>
        <rFont val="宋体"/>
        <charset val="134"/>
      </rPr>
      <t>示例</t>
    </r>
    <r>
      <rPr>
        <sz val="12"/>
        <color theme="1"/>
        <rFont val="Arial"/>
        <charset val="134"/>
      </rPr>
      <t>1</t>
    </r>
    <r>
      <rPr>
        <sz val="12"/>
        <color theme="1"/>
        <rFont val="宋体"/>
        <charset val="134"/>
      </rPr>
      <t>：</t>
    </r>
    <r>
      <rPr>
        <sz val="12"/>
        <color theme="1"/>
        <rFont val="Arial"/>
        <charset val="134"/>
      </rPr>
      <t>NPA43A</t>
    </r>
    <r>
      <rPr>
        <sz val="12"/>
        <color theme="1"/>
        <rFont val="宋体"/>
        <charset val="134"/>
      </rPr>
      <t>共</t>
    </r>
    <r>
      <rPr>
        <sz val="12"/>
        <color theme="1"/>
        <rFont val="Arial"/>
        <charset val="134"/>
      </rPr>
      <t>4</t>
    </r>
    <r>
      <rPr>
        <sz val="12"/>
        <color theme="1"/>
        <rFont val="宋体"/>
        <charset val="134"/>
      </rPr>
      <t>个通道，机器返回</t>
    </r>
    <r>
      <rPr>
        <sz val="12"/>
        <color theme="1"/>
        <rFont val="Arial"/>
        <charset val="134"/>
      </rPr>
      <t>A5 C3 3C 5A FF 63 11 10 28 00 00 00 28 00 00 00 28 00 00 00 28 00 00 00 EE</t>
    </r>
    <r>
      <rPr>
        <sz val="12"/>
        <color theme="1"/>
        <rFont val="宋体"/>
        <charset val="134"/>
      </rPr>
      <t>表示输出通道</t>
    </r>
    <r>
      <rPr>
        <sz val="12"/>
        <color theme="1"/>
        <rFont val="Arial"/>
        <charset val="134"/>
      </rPr>
      <t>1</t>
    </r>
    <r>
      <rPr>
        <sz val="12"/>
        <color theme="1"/>
        <rFont val="宋体"/>
        <charset val="134"/>
      </rPr>
      <t>、</t>
    </r>
    <r>
      <rPr>
        <sz val="12"/>
        <color theme="1"/>
        <rFont val="Arial"/>
        <charset val="134"/>
      </rPr>
      <t>2</t>
    </r>
    <r>
      <rPr>
        <sz val="12"/>
        <color theme="1"/>
        <rFont val="宋体"/>
        <charset val="134"/>
      </rPr>
      <t>、</t>
    </r>
    <r>
      <rPr>
        <sz val="12"/>
        <color theme="1"/>
        <rFont val="Arial"/>
        <charset val="134"/>
      </rPr>
      <t>3</t>
    </r>
    <r>
      <rPr>
        <sz val="12"/>
        <color theme="1"/>
        <rFont val="宋体"/>
        <charset val="134"/>
      </rPr>
      <t>、</t>
    </r>
    <r>
      <rPr>
        <sz val="12"/>
        <color theme="1"/>
        <rFont val="Arial"/>
        <charset val="134"/>
      </rPr>
      <t>4</t>
    </r>
    <r>
      <rPr>
        <sz val="12"/>
        <color theme="1"/>
        <rFont val="宋体"/>
        <charset val="134"/>
      </rPr>
      <t>的阻抗检测值为</t>
    </r>
    <r>
      <rPr>
        <sz val="12"/>
        <color theme="1"/>
        <rFont val="Arial"/>
        <charset val="134"/>
      </rPr>
      <t>4.0Ω</t>
    </r>
    <r>
      <rPr>
        <sz val="12"/>
        <color theme="1"/>
        <rFont val="宋体"/>
        <charset val="134"/>
      </rPr>
      <t>。</t>
    </r>
  </si>
  <si>
    <t>Example 1: NPA43A has 4 channels, the machine returns A5 C3 3C 5A FF 63 11 10 28 00 00 00 28 00 00 00 28 00 00 00 28 00 00 00 EE, indicating that the impedance detection values of output channels 1, 2, 3, 4 are 4.0 Ohm.</t>
  </si>
  <si>
    <r>
      <rPr>
        <sz val="12"/>
        <color theme="1"/>
        <rFont val="宋体"/>
        <charset val="134"/>
      </rPr>
      <t>示例</t>
    </r>
    <r>
      <rPr>
        <sz val="12"/>
        <color theme="1"/>
        <rFont val="Arial"/>
        <charset val="134"/>
      </rPr>
      <t>2</t>
    </r>
    <r>
      <rPr>
        <sz val="12"/>
        <color theme="1"/>
        <rFont val="宋体"/>
        <charset val="134"/>
      </rPr>
      <t>：</t>
    </r>
    <r>
      <rPr>
        <sz val="12"/>
        <color theme="1"/>
        <rFont val="Arial"/>
        <charset val="134"/>
      </rPr>
      <t>NPA43A</t>
    </r>
    <r>
      <rPr>
        <sz val="12"/>
        <color theme="1"/>
        <rFont val="宋体"/>
        <charset val="134"/>
      </rPr>
      <t>共</t>
    </r>
    <r>
      <rPr>
        <sz val="12"/>
        <color theme="1"/>
        <rFont val="Arial"/>
        <charset val="134"/>
      </rPr>
      <t>4</t>
    </r>
    <r>
      <rPr>
        <sz val="12"/>
        <color theme="1"/>
        <rFont val="宋体"/>
        <charset val="134"/>
      </rPr>
      <t>个通道，机器返回</t>
    </r>
    <r>
      <rPr>
        <sz val="12"/>
        <color theme="1"/>
        <rFont val="Arial"/>
        <charset val="134"/>
      </rPr>
      <t>A5 C3 3C 5A FF 63 11 10 96 86 01 00 96 86 01 00 96 86 01 00 96 86 01 00 EE</t>
    </r>
    <r>
      <rPr>
        <sz val="12"/>
        <color theme="1"/>
        <rFont val="宋体"/>
        <charset val="134"/>
      </rPr>
      <t>表示输出通道</t>
    </r>
    <r>
      <rPr>
        <sz val="12"/>
        <color theme="1"/>
        <rFont val="Arial"/>
        <charset val="134"/>
      </rPr>
      <t>1</t>
    </r>
    <r>
      <rPr>
        <sz val="12"/>
        <color theme="1"/>
        <rFont val="宋体"/>
        <charset val="134"/>
      </rPr>
      <t>、</t>
    </r>
    <r>
      <rPr>
        <sz val="12"/>
        <color theme="1"/>
        <rFont val="Arial"/>
        <charset val="134"/>
      </rPr>
      <t>2</t>
    </r>
    <r>
      <rPr>
        <sz val="12"/>
        <color theme="1"/>
        <rFont val="宋体"/>
        <charset val="134"/>
      </rPr>
      <t>、</t>
    </r>
    <r>
      <rPr>
        <sz val="12"/>
        <color theme="1"/>
        <rFont val="Arial"/>
        <charset val="134"/>
      </rPr>
      <t>3</t>
    </r>
    <r>
      <rPr>
        <sz val="12"/>
        <color theme="1"/>
        <rFont val="宋体"/>
        <charset val="134"/>
      </rPr>
      <t>、</t>
    </r>
    <r>
      <rPr>
        <sz val="12"/>
        <color theme="1"/>
        <rFont val="Arial"/>
        <charset val="134"/>
      </rPr>
      <t>4</t>
    </r>
    <r>
      <rPr>
        <sz val="12"/>
        <color theme="1"/>
        <rFont val="宋体"/>
        <charset val="134"/>
      </rPr>
      <t>的阻抗检测值为</t>
    </r>
    <r>
      <rPr>
        <sz val="12"/>
        <color theme="1"/>
        <rFont val="Arial"/>
        <charset val="134"/>
      </rPr>
      <t>9999.0Ω</t>
    </r>
    <r>
      <rPr>
        <sz val="12"/>
        <color theme="1"/>
        <rFont val="宋体"/>
        <charset val="134"/>
      </rPr>
      <t>（无穷大）。</t>
    </r>
  </si>
  <si>
    <t>Example 2: NPA43A has 4 channels, the machine returns A5 C3 3C 5A FF 63 11 10 96 86 01 00 96 86 01 00 96 86 01 00 96 86 01 00 EE, indicating that the impedance detection values of output channels 1, 2, 3, 4 are 9999.0 Ohm (infinite).</t>
  </si>
  <si>
    <r>
      <t>17.</t>
    </r>
    <r>
      <rPr>
        <sz val="14"/>
        <color theme="1"/>
        <rFont val="宋体"/>
        <charset val="134"/>
      </rPr>
      <t>功放温度检测值读取</t>
    </r>
  </si>
  <si>
    <t>17. Amplifier Temperature Detection Value Read</t>
  </si>
  <si>
    <r>
      <rPr>
        <sz val="12"/>
        <color theme="1"/>
        <rFont val="宋体"/>
        <charset val="134"/>
      </rPr>
      <t>功能码：</t>
    </r>
    <r>
      <rPr>
        <sz val="12"/>
        <color theme="1"/>
        <rFont val="Arial"/>
        <charset val="134"/>
      </rPr>
      <t>0x12</t>
    </r>
  </si>
  <si>
    <t>Function Code: 0x12</t>
  </si>
  <si>
    <t>0x12</t>
  </si>
  <si>
    <r>
      <rPr>
        <sz val="12"/>
        <color theme="1"/>
        <rFont val="宋体"/>
        <charset val="134"/>
      </rPr>
      <t>温度检测值</t>
    </r>
    <r>
      <rPr>
        <sz val="12"/>
        <color theme="1"/>
        <rFont val="Arial"/>
        <charset val="134"/>
      </rPr>
      <t xml:space="preserve">
</t>
    </r>
    <r>
      <rPr>
        <sz val="12"/>
        <color theme="1"/>
        <rFont val="宋体"/>
        <charset val="134"/>
      </rPr>
      <t>（低字节）</t>
    </r>
  </si>
  <si>
    <r>
      <rPr>
        <sz val="12"/>
        <color theme="1"/>
        <rFont val="宋体"/>
        <charset val="134"/>
      </rPr>
      <t>温度检测值</t>
    </r>
    <r>
      <rPr>
        <sz val="12"/>
        <color theme="1"/>
        <rFont val="Arial"/>
        <charset val="134"/>
      </rPr>
      <t xml:space="preserve">
</t>
    </r>
    <r>
      <rPr>
        <sz val="12"/>
        <color theme="1"/>
        <rFont val="宋体"/>
        <charset val="134"/>
      </rPr>
      <t>（高字节）</t>
    </r>
  </si>
  <si>
    <r>
      <rPr>
        <sz val="12"/>
        <color theme="1"/>
        <rFont val="宋体"/>
        <charset val="134"/>
      </rPr>
      <t>检测值（低字节</t>
    </r>
    <r>
      <rPr>
        <sz val="12"/>
        <color theme="1"/>
        <rFont val="Arial"/>
        <charset val="134"/>
      </rPr>
      <t>-</t>
    </r>
    <r>
      <rPr>
        <sz val="12"/>
        <color theme="1"/>
        <rFont val="宋体"/>
        <charset val="134"/>
      </rPr>
      <t>高字节）：高低字节组成</t>
    </r>
    <r>
      <rPr>
        <sz val="12"/>
        <color theme="1"/>
        <rFont val="Arial"/>
        <charset val="134"/>
      </rPr>
      <t>16</t>
    </r>
    <r>
      <rPr>
        <sz val="12"/>
        <color theme="1"/>
        <rFont val="宋体"/>
        <charset val="134"/>
      </rPr>
      <t>位有符号</t>
    </r>
    <r>
      <rPr>
        <sz val="12"/>
        <color theme="1"/>
        <rFont val="Arial"/>
        <charset val="134"/>
      </rPr>
      <t>16</t>
    </r>
    <r>
      <rPr>
        <sz val="12"/>
        <color theme="1"/>
        <rFont val="宋体"/>
        <charset val="134"/>
      </rPr>
      <t>进制数，单位为</t>
    </r>
    <r>
      <rPr>
        <sz val="12"/>
        <color theme="1"/>
        <rFont val="Arial"/>
        <charset val="134"/>
      </rPr>
      <t>0.1</t>
    </r>
    <r>
      <rPr>
        <sz val="12"/>
        <color theme="1"/>
        <rFont val="宋体"/>
        <charset val="134"/>
      </rPr>
      <t>℃。如：低字节</t>
    </r>
    <r>
      <rPr>
        <sz val="12"/>
        <color theme="1"/>
        <rFont val="Arial"/>
        <charset val="134"/>
      </rPr>
      <t>0xE6</t>
    </r>
    <r>
      <rPr>
        <sz val="12"/>
        <color theme="1"/>
        <rFont val="宋体"/>
        <charset val="134"/>
      </rPr>
      <t>，高字节</t>
    </r>
    <r>
      <rPr>
        <sz val="12"/>
        <color theme="1"/>
        <rFont val="Arial"/>
        <charset val="134"/>
      </rPr>
      <t>0x00</t>
    </r>
    <r>
      <rPr>
        <sz val="12"/>
        <color theme="1"/>
        <rFont val="宋体"/>
        <charset val="134"/>
      </rPr>
      <t>组成</t>
    </r>
    <r>
      <rPr>
        <sz val="12"/>
        <color theme="1"/>
        <rFont val="Arial"/>
        <charset val="134"/>
      </rPr>
      <t>0x00E6</t>
    </r>
    <r>
      <rPr>
        <sz val="12"/>
        <color theme="1"/>
        <rFont val="宋体"/>
        <charset val="134"/>
      </rPr>
      <t>，表示</t>
    </r>
    <r>
      <rPr>
        <sz val="12"/>
        <color theme="1"/>
        <rFont val="Arial"/>
        <charset val="134"/>
      </rPr>
      <t>23.0</t>
    </r>
    <r>
      <rPr>
        <sz val="12"/>
        <color theme="1"/>
        <rFont val="宋体"/>
        <charset val="134"/>
      </rPr>
      <t>℃。</t>
    </r>
  </si>
  <si>
    <t>Detection Value (Low Byte - High Byte): The low and high bytes form a 16-bit signed hexadecimal number, with a unit of 0.1°C. For example: low byte 0xE6, high byte 0x00 form 0x00E6, indicating 23.0°C.</t>
  </si>
  <si>
    <r>
      <rPr>
        <sz val="12"/>
        <color theme="1"/>
        <rFont val="宋体"/>
        <charset val="134"/>
      </rPr>
      <t>示例</t>
    </r>
    <r>
      <rPr>
        <sz val="12"/>
        <color theme="1"/>
        <rFont val="Arial"/>
        <charset val="134"/>
      </rPr>
      <t>1</t>
    </r>
    <r>
      <rPr>
        <sz val="12"/>
        <color theme="1"/>
        <rFont val="宋体"/>
        <charset val="134"/>
      </rPr>
      <t>：机器返回</t>
    </r>
    <r>
      <rPr>
        <sz val="12"/>
        <color theme="1"/>
        <rFont val="Arial"/>
        <charset val="134"/>
      </rPr>
      <t>A5 C3 3C 5A FF 63 12 02 E6 00 EE</t>
    </r>
    <r>
      <rPr>
        <sz val="12"/>
        <color theme="1"/>
        <rFont val="宋体"/>
        <charset val="134"/>
      </rPr>
      <t>表示功放温度为</t>
    </r>
    <r>
      <rPr>
        <sz val="12"/>
        <color theme="1"/>
        <rFont val="Arial"/>
        <charset val="134"/>
      </rPr>
      <t>23.0</t>
    </r>
    <r>
      <rPr>
        <sz val="12"/>
        <color theme="1"/>
        <rFont val="宋体"/>
        <charset val="134"/>
      </rPr>
      <t>℃。</t>
    </r>
  </si>
  <si>
    <t>Example 1: The machine returns A5 C3 3C 5A FF 63 12 02 E6 00 EE, indicating that the amplifier temperature is 23.0°C.</t>
  </si>
  <si>
    <r>
      <t>18.</t>
    </r>
    <r>
      <rPr>
        <sz val="14"/>
        <color theme="1"/>
        <rFont val="宋体"/>
        <charset val="134"/>
      </rPr>
      <t>输出全部通道阻抗异常状态读取</t>
    </r>
    <r>
      <rPr>
        <sz val="14"/>
        <color rgb="FFFF0000"/>
        <rFont val="宋体"/>
        <charset val="134"/>
      </rPr>
      <t>（保留，暂不使用）</t>
    </r>
  </si>
  <si>
    <t>18. Read all channel impedance abnormal status (reserved, not in use)</t>
  </si>
  <si>
    <r>
      <rPr>
        <sz val="12"/>
        <color theme="1"/>
        <rFont val="宋体"/>
        <charset val="134"/>
      </rPr>
      <t>功能码：</t>
    </r>
    <r>
      <rPr>
        <sz val="12"/>
        <color theme="1"/>
        <rFont val="Arial"/>
        <charset val="134"/>
      </rPr>
      <t>0x13</t>
    </r>
  </si>
  <si>
    <t>Function Code: 0x13</t>
  </si>
  <si>
    <t>0x13</t>
  </si>
  <si>
    <r>
      <rPr>
        <sz val="12"/>
        <color theme="1"/>
        <rFont val="宋体"/>
        <charset val="134"/>
      </rPr>
      <t>通道</t>
    </r>
    <r>
      <rPr>
        <sz val="12"/>
        <color theme="1"/>
        <rFont val="Arial"/>
        <charset val="134"/>
      </rPr>
      <t>1</t>
    </r>
    <r>
      <rPr>
        <sz val="12"/>
        <color theme="1"/>
        <rFont val="宋体"/>
        <charset val="134"/>
      </rPr>
      <t>阻抗异常状态</t>
    </r>
  </si>
  <si>
    <r>
      <rPr>
        <sz val="12"/>
        <color theme="1"/>
        <rFont val="宋体"/>
        <charset val="134"/>
      </rPr>
      <t>最大通道阻抗异常状态</t>
    </r>
  </si>
  <si>
    <r>
      <rPr>
        <sz val="12"/>
        <color theme="1"/>
        <rFont val="宋体"/>
        <charset val="134"/>
      </rPr>
      <t>最大通道号</t>
    </r>
    <r>
      <rPr>
        <sz val="12"/>
        <color theme="1"/>
        <rFont val="Arial"/>
        <charset val="134"/>
      </rPr>
      <t>*1</t>
    </r>
  </si>
  <si>
    <r>
      <rPr>
        <sz val="12"/>
        <color theme="1"/>
        <rFont val="宋体"/>
        <charset val="134"/>
      </rPr>
      <t>阻抗异常状态：</t>
    </r>
    <r>
      <rPr>
        <sz val="12"/>
        <color theme="1"/>
        <rFont val="Arial"/>
        <charset val="134"/>
      </rPr>
      <t>0x00</t>
    </r>
    <r>
      <rPr>
        <sz val="12"/>
        <color theme="1"/>
        <rFont val="宋体"/>
        <charset val="134"/>
      </rPr>
      <t>表示阻抗正常，</t>
    </r>
    <r>
      <rPr>
        <sz val="12"/>
        <color theme="1"/>
        <rFont val="Arial"/>
        <charset val="134"/>
      </rPr>
      <t>0x01</t>
    </r>
    <r>
      <rPr>
        <sz val="12"/>
        <color theme="1"/>
        <rFont val="宋体"/>
        <charset val="134"/>
      </rPr>
      <t>表示阻抗无穷大（开路），</t>
    </r>
    <r>
      <rPr>
        <sz val="12"/>
        <color theme="1"/>
        <rFont val="Arial"/>
        <charset val="134"/>
      </rPr>
      <t>0x02</t>
    </r>
    <r>
      <rPr>
        <sz val="12"/>
        <color theme="1"/>
        <rFont val="宋体"/>
        <charset val="134"/>
      </rPr>
      <t>表示阻抗无穷小（短路）。</t>
    </r>
  </si>
  <si>
    <t>Impedance Abnormal Status: 0x00 indicates normal impedance, 0x01 indicates infinite impedance (open circuit), 0x02 indicates zero impedance (short circuit).</t>
  </si>
  <si>
    <r>
      <rPr>
        <sz val="12"/>
        <color theme="1"/>
        <rFont val="宋体"/>
        <charset val="134"/>
      </rPr>
      <t>示例</t>
    </r>
    <r>
      <rPr>
        <sz val="12"/>
        <color theme="1"/>
        <rFont val="Arial"/>
        <charset val="134"/>
      </rPr>
      <t>1</t>
    </r>
    <r>
      <rPr>
        <sz val="12"/>
        <color theme="1"/>
        <rFont val="宋体"/>
        <charset val="134"/>
      </rPr>
      <t>：</t>
    </r>
    <r>
      <rPr>
        <sz val="12"/>
        <color theme="1"/>
        <rFont val="Arial"/>
        <charset val="134"/>
      </rPr>
      <t>NPA43A</t>
    </r>
    <r>
      <rPr>
        <sz val="12"/>
        <color theme="1"/>
        <rFont val="宋体"/>
        <charset val="134"/>
      </rPr>
      <t>共</t>
    </r>
    <r>
      <rPr>
        <sz val="12"/>
        <color theme="1"/>
        <rFont val="Arial"/>
        <charset val="134"/>
      </rPr>
      <t>4</t>
    </r>
    <r>
      <rPr>
        <sz val="12"/>
        <color theme="1"/>
        <rFont val="宋体"/>
        <charset val="134"/>
      </rPr>
      <t>个通道，机器返回</t>
    </r>
    <r>
      <rPr>
        <sz val="12"/>
        <color theme="1"/>
        <rFont val="Arial"/>
        <charset val="134"/>
      </rPr>
      <t>A5 C3 3C 5A FF 63 13 04 00 01 02 00 EE</t>
    </r>
    <r>
      <rPr>
        <sz val="12"/>
        <color theme="1"/>
        <rFont val="宋体"/>
        <charset val="134"/>
      </rPr>
      <t>表示输出通道</t>
    </r>
    <r>
      <rPr>
        <sz val="12"/>
        <color theme="1"/>
        <rFont val="Arial"/>
        <charset val="134"/>
      </rPr>
      <t>1</t>
    </r>
    <r>
      <rPr>
        <sz val="12"/>
        <color theme="1"/>
        <rFont val="宋体"/>
        <charset val="134"/>
      </rPr>
      <t>的阻抗状态正常、输出通道</t>
    </r>
    <r>
      <rPr>
        <sz val="12"/>
        <color theme="1"/>
        <rFont val="Arial"/>
        <charset val="134"/>
      </rPr>
      <t>2</t>
    </r>
    <r>
      <rPr>
        <sz val="12"/>
        <color theme="1"/>
        <rFont val="宋体"/>
        <charset val="134"/>
      </rPr>
      <t>开路、输出通道</t>
    </r>
    <r>
      <rPr>
        <sz val="12"/>
        <color theme="1"/>
        <rFont val="Arial"/>
        <charset val="134"/>
      </rPr>
      <t>3</t>
    </r>
    <r>
      <rPr>
        <sz val="12"/>
        <color theme="1"/>
        <rFont val="宋体"/>
        <charset val="134"/>
      </rPr>
      <t>短路、输出通道</t>
    </r>
    <r>
      <rPr>
        <sz val="12"/>
        <color theme="1"/>
        <rFont val="Arial"/>
        <charset val="134"/>
      </rPr>
      <t>4</t>
    </r>
    <r>
      <rPr>
        <sz val="12"/>
        <color theme="1"/>
        <rFont val="宋体"/>
        <charset val="134"/>
      </rPr>
      <t>阻抗状态正常。</t>
    </r>
  </si>
  <si>
    <t>Example 1: NPA43A has 4 channels, the machine returns A5 C3 3C 5A FF 63 13 04 00 01 02 00 EE, indicating that output channel 1 impedance status is normal, output channel 2 is open circuit, output channel 3 is short circuit, and output channel 4 impedance status is normal.</t>
  </si>
  <si>
    <r>
      <t>19.</t>
    </r>
    <r>
      <rPr>
        <sz val="14"/>
        <color theme="1"/>
        <rFont val="宋体"/>
        <charset val="134"/>
      </rPr>
      <t>功放保护状态读取</t>
    </r>
  </si>
  <si>
    <t>19. Amplifier Protection Status Read</t>
  </si>
  <si>
    <r>
      <rPr>
        <sz val="12"/>
        <color theme="1"/>
        <rFont val="宋体"/>
        <charset val="134"/>
      </rPr>
      <t>功能码：</t>
    </r>
    <r>
      <rPr>
        <sz val="12"/>
        <color theme="1"/>
        <rFont val="Arial"/>
        <charset val="134"/>
      </rPr>
      <t>0x14</t>
    </r>
  </si>
  <si>
    <t>Function Code: 0x14</t>
  </si>
  <si>
    <t>0x14</t>
  </si>
  <si>
    <r>
      <rPr>
        <sz val="12"/>
        <color theme="1"/>
        <rFont val="宋体"/>
        <charset val="134"/>
      </rPr>
      <t>功放保护状态</t>
    </r>
  </si>
  <si>
    <r>
      <rPr>
        <sz val="12"/>
        <color theme="1"/>
        <rFont val="宋体"/>
        <charset val="134"/>
      </rPr>
      <t>功放保护状态：</t>
    </r>
    <r>
      <rPr>
        <sz val="12"/>
        <color theme="1"/>
        <rFont val="Arial"/>
        <charset val="134"/>
      </rPr>
      <t>0x00</t>
    </r>
    <r>
      <rPr>
        <sz val="12"/>
        <color theme="1"/>
        <rFont val="宋体"/>
        <charset val="134"/>
      </rPr>
      <t>表示功放未保护，</t>
    </r>
    <r>
      <rPr>
        <sz val="12"/>
        <color theme="1"/>
        <rFont val="Arial"/>
        <charset val="134"/>
      </rPr>
      <t>0x01</t>
    </r>
    <r>
      <rPr>
        <sz val="12"/>
        <color theme="1"/>
        <rFont val="宋体"/>
        <charset val="134"/>
      </rPr>
      <t>表示功放已保护。</t>
    </r>
  </si>
  <si>
    <t>Amplifier Protection Status: 0x00 indicates the amplifier is not protected, 0x01 indicates the amplifier is protected.</t>
  </si>
  <si>
    <r>
      <rPr>
        <sz val="12"/>
        <color theme="1"/>
        <rFont val="宋体"/>
        <charset val="134"/>
      </rPr>
      <t>示例</t>
    </r>
    <r>
      <rPr>
        <sz val="12"/>
        <color theme="1"/>
        <rFont val="Arial"/>
        <charset val="134"/>
      </rPr>
      <t>1</t>
    </r>
    <r>
      <rPr>
        <sz val="12"/>
        <color theme="1"/>
        <rFont val="宋体"/>
        <charset val="134"/>
      </rPr>
      <t>：机器返回</t>
    </r>
    <r>
      <rPr>
        <sz val="12"/>
        <color theme="1"/>
        <rFont val="Arial"/>
        <charset val="134"/>
      </rPr>
      <t>A5 C3 3C 5A FF 63 14 01 01 EE</t>
    </r>
    <r>
      <rPr>
        <sz val="12"/>
        <color theme="1"/>
        <rFont val="宋体"/>
        <charset val="134"/>
      </rPr>
      <t>表示功放处于保护状态。</t>
    </r>
  </si>
  <si>
    <t>Example 1: The machine returns A5 C3 3C 5A FF 63 14 01 01 EE, indicating that the amplifier is in a protected state.</t>
  </si>
  <si>
    <r>
      <t>20.</t>
    </r>
    <r>
      <rPr>
        <sz val="14"/>
        <color theme="1"/>
        <rFont val="宋体"/>
        <charset val="134"/>
      </rPr>
      <t>输入全部通道削波</t>
    </r>
    <r>
      <rPr>
        <sz val="14"/>
        <color theme="1"/>
        <rFont val="Arial"/>
        <charset val="134"/>
      </rPr>
      <t>/</t>
    </r>
    <r>
      <rPr>
        <sz val="14"/>
        <color theme="1"/>
        <rFont val="宋体"/>
        <charset val="134"/>
      </rPr>
      <t>输出全部通道压限状态读取</t>
    </r>
  </si>
  <si>
    <t>20. Read all channel clipping / all channel limiting status</t>
  </si>
  <si>
    <r>
      <rPr>
        <sz val="12"/>
        <color theme="1"/>
        <rFont val="宋体"/>
        <charset val="134"/>
      </rPr>
      <t>功能码：</t>
    </r>
    <r>
      <rPr>
        <sz val="12"/>
        <color theme="1"/>
        <rFont val="Arial"/>
        <charset val="134"/>
      </rPr>
      <t>0x15</t>
    </r>
  </si>
  <si>
    <t>Function Code: 0x15</t>
  </si>
  <si>
    <t>0x15</t>
  </si>
  <si>
    <r>
      <rPr>
        <sz val="12"/>
        <color theme="1"/>
        <rFont val="宋体"/>
        <charset val="134"/>
      </rPr>
      <t>通道</t>
    </r>
    <r>
      <rPr>
        <sz val="12"/>
        <color theme="1"/>
        <rFont val="Arial"/>
        <charset val="134"/>
      </rPr>
      <t>1</t>
    </r>
    <r>
      <rPr>
        <sz val="12"/>
        <color theme="1"/>
        <rFont val="宋体"/>
        <charset val="134"/>
      </rPr>
      <t>削波</t>
    </r>
    <r>
      <rPr>
        <sz val="12"/>
        <color theme="1"/>
        <rFont val="Arial"/>
        <charset val="134"/>
      </rPr>
      <t>/</t>
    </r>
    <r>
      <rPr>
        <sz val="12"/>
        <color theme="1"/>
        <rFont val="宋体"/>
        <charset val="134"/>
      </rPr>
      <t>压限状态</t>
    </r>
  </si>
  <si>
    <r>
      <rPr>
        <sz val="12"/>
        <color theme="1"/>
        <rFont val="宋体"/>
        <charset val="134"/>
      </rPr>
      <t>最大通道削波</t>
    </r>
    <r>
      <rPr>
        <sz val="12"/>
        <color theme="1"/>
        <rFont val="Arial"/>
        <charset val="134"/>
      </rPr>
      <t>/</t>
    </r>
    <r>
      <rPr>
        <sz val="12"/>
        <color theme="1"/>
        <rFont val="宋体"/>
        <charset val="134"/>
      </rPr>
      <t>压限状态</t>
    </r>
  </si>
  <si>
    <r>
      <rPr>
        <sz val="12"/>
        <color theme="1"/>
        <rFont val="宋体"/>
        <charset val="134"/>
      </rPr>
      <t>削波</t>
    </r>
    <r>
      <rPr>
        <sz val="12"/>
        <color theme="1"/>
        <rFont val="Arial"/>
        <charset val="134"/>
      </rPr>
      <t>/</t>
    </r>
    <r>
      <rPr>
        <sz val="12"/>
        <color theme="1"/>
        <rFont val="宋体"/>
        <charset val="134"/>
      </rPr>
      <t>压限状态：</t>
    </r>
    <r>
      <rPr>
        <sz val="12"/>
        <color theme="1"/>
        <rFont val="Arial"/>
        <charset val="134"/>
      </rPr>
      <t>0x00</t>
    </r>
    <r>
      <rPr>
        <sz val="12"/>
        <color theme="1"/>
        <rFont val="宋体"/>
        <charset val="134"/>
      </rPr>
      <t>表示正常状态，</t>
    </r>
    <r>
      <rPr>
        <sz val="12"/>
        <color theme="1"/>
        <rFont val="Arial"/>
        <charset val="134"/>
      </rPr>
      <t>0x01</t>
    </r>
    <r>
      <rPr>
        <sz val="12"/>
        <color theme="1"/>
        <rFont val="宋体"/>
        <charset val="134"/>
      </rPr>
      <t>表示削波</t>
    </r>
    <r>
      <rPr>
        <sz val="12"/>
        <color theme="1"/>
        <rFont val="Arial"/>
        <charset val="134"/>
      </rPr>
      <t>/</t>
    </r>
    <r>
      <rPr>
        <sz val="12"/>
        <color theme="1"/>
        <rFont val="宋体"/>
        <charset val="134"/>
      </rPr>
      <t>压限。</t>
    </r>
  </si>
  <si>
    <t>Clipping/Limiting Status: 0x00 indicates normal status, 0x01 indicates clipping/limiting.</t>
  </si>
  <si>
    <r>
      <rPr>
        <sz val="12"/>
        <color theme="1"/>
        <rFont val="宋体"/>
        <charset val="134"/>
      </rPr>
      <t>示例</t>
    </r>
    <r>
      <rPr>
        <sz val="12"/>
        <color theme="1"/>
        <rFont val="Arial"/>
        <charset val="134"/>
      </rPr>
      <t>1</t>
    </r>
    <r>
      <rPr>
        <sz val="12"/>
        <color theme="1"/>
        <rFont val="宋体"/>
        <charset val="134"/>
      </rPr>
      <t>：</t>
    </r>
    <r>
      <rPr>
        <sz val="12"/>
        <color theme="1"/>
        <rFont val="Arial"/>
        <charset val="134"/>
      </rPr>
      <t>NPA43A</t>
    </r>
    <r>
      <rPr>
        <sz val="12"/>
        <color theme="1"/>
        <rFont val="宋体"/>
        <charset val="134"/>
      </rPr>
      <t>共</t>
    </r>
    <r>
      <rPr>
        <sz val="12"/>
        <color theme="1"/>
        <rFont val="Arial"/>
        <charset val="134"/>
      </rPr>
      <t>4</t>
    </r>
    <r>
      <rPr>
        <sz val="12"/>
        <color theme="1"/>
        <rFont val="宋体"/>
        <charset val="134"/>
      </rPr>
      <t>个通道，机器返回</t>
    </r>
    <r>
      <rPr>
        <sz val="12"/>
        <color theme="1"/>
        <rFont val="Arial"/>
        <charset val="134"/>
      </rPr>
      <t>A5 C3 3C 5A FF 63 15 05 02 01 01 01 01 EE</t>
    </r>
    <r>
      <rPr>
        <sz val="12"/>
        <color theme="1"/>
        <rFont val="宋体"/>
        <charset val="134"/>
      </rPr>
      <t>表示输出通道</t>
    </r>
    <r>
      <rPr>
        <sz val="12"/>
        <color theme="1"/>
        <rFont val="Arial"/>
        <charset val="134"/>
      </rPr>
      <t>1</t>
    </r>
    <r>
      <rPr>
        <sz val="12"/>
        <color theme="1"/>
        <rFont val="宋体"/>
        <charset val="134"/>
      </rPr>
      <t>、</t>
    </r>
    <r>
      <rPr>
        <sz val="12"/>
        <color theme="1"/>
        <rFont val="Arial"/>
        <charset val="134"/>
      </rPr>
      <t>2</t>
    </r>
    <r>
      <rPr>
        <sz val="12"/>
        <color theme="1"/>
        <rFont val="宋体"/>
        <charset val="134"/>
      </rPr>
      <t>、</t>
    </r>
    <r>
      <rPr>
        <sz val="12"/>
        <color theme="1"/>
        <rFont val="Arial"/>
        <charset val="134"/>
      </rPr>
      <t>3</t>
    </r>
    <r>
      <rPr>
        <sz val="12"/>
        <color theme="1"/>
        <rFont val="宋体"/>
        <charset val="134"/>
      </rPr>
      <t>、</t>
    </r>
    <r>
      <rPr>
        <sz val="12"/>
        <color theme="1"/>
        <rFont val="Arial"/>
        <charset val="134"/>
      </rPr>
      <t>4</t>
    </r>
    <r>
      <rPr>
        <sz val="12"/>
        <color theme="1"/>
        <rFont val="宋体"/>
        <charset val="134"/>
      </rPr>
      <t>当前状态为压限状态。</t>
    </r>
  </si>
  <si>
    <t>Example 1: NPA43A has 4 channels, the machine returns A5 C3 3C 5A FF 63 15 05 02 01 01 01 01 EE indicating that the current status of output channels 1, 2, 3, and 4 is in limiting state.</t>
  </si>
  <si>
    <r>
      <rPr>
        <sz val="12"/>
        <color theme="1"/>
        <rFont val="宋体"/>
        <charset val="134"/>
      </rPr>
      <t>示例</t>
    </r>
    <r>
      <rPr>
        <sz val="12"/>
        <color theme="1"/>
        <rFont val="Arial"/>
        <charset val="134"/>
      </rPr>
      <t>2</t>
    </r>
    <r>
      <rPr>
        <sz val="12"/>
        <color theme="1"/>
        <rFont val="宋体"/>
        <charset val="134"/>
      </rPr>
      <t>：</t>
    </r>
    <r>
      <rPr>
        <sz val="12"/>
        <color theme="1"/>
        <rFont val="Arial"/>
        <charset val="134"/>
      </rPr>
      <t>NPA43A</t>
    </r>
    <r>
      <rPr>
        <sz val="12"/>
        <color theme="1"/>
        <rFont val="宋体"/>
        <charset val="134"/>
      </rPr>
      <t>共</t>
    </r>
    <r>
      <rPr>
        <sz val="12"/>
        <color theme="1"/>
        <rFont val="Arial"/>
        <charset val="134"/>
      </rPr>
      <t>4</t>
    </r>
    <r>
      <rPr>
        <sz val="12"/>
        <color theme="1"/>
        <rFont val="宋体"/>
        <charset val="134"/>
      </rPr>
      <t>个通道，机器返回</t>
    </r>
    <r>
      <rPr>
        <sz val="12"/>
        <color theme="1"/>
        <rFont val="Arial"/>
        <charset val="134"/>
      </rPr>
      <t>A5 C3 3C 5A FF 63 15 05 01 00 00 01 01 EE</t>
    </r>
    <r>
      <rPr>
        <sz val="12"/>
        <color theme="1"/>
        <rFont val="宋体"/>
        <charset val="134"/>
      </rPr>
      <t>表示输入通道</t>
    </r>
    <r>
      <rPr>
        <sz val="12"/>
        <color theme="1"/>
        <rFont val="Arial"/>
        <charset val="134"/>
      </rPr>
      <t>1</t>
    </r>
    <r>
      <rPr>
        <sz val="12"/>
        <color theme="1"/>
        <rFont val="宋体"/>
        <charset val="134"/>
      </rPr>
      <t>、</t>
    </r>
    <r>
      <rPr>
        <sz val="12"/>
        <color theme="1"/>
        <rFont val="Arial"/>
        <charset val="134"/>
      </rPr>
      <t>2</t>
    </r>
    <r>
      <rPr>
        <sz val="12"/>
        <color theme="1"/>
        <rFont val="宋体"/>
        <charset val="134"/>
      </rPr>
      <t>当前状态为正常状态，输入通道</t>
    </r>
    <r>
      <rPr>
        <sz val="12"/>
        <color theme="1"/>
        <rFont val="Arial"/>
        <charset val="134"/>
      </rPr>
      <t>3</t>
    </r>
    <r>
      <rPr>
        <sz val="12"/>
        <color theme="1"/>
        <rFont val="宋体"/>
        <charset val="134"/>
      </rPr>
      <t>、</t>
    </r>
    <r>
      <rPr>
        <sz val="12"/>
        <color theme="1"/>
        <rFont val="Arial"/>
        <charset val="134"/>
      </rPr>
      <t>4</t>
    </r>
    <r>
      <rPr>
        <sz val="12"/>
        <color theme="1"/>
        <rFont val="宋体"/>
        <charset val="134"/>
      </rPr>
      <t>当前状态为削波状态。</t>
    </r>
  </si>
  <si>
    <t>Example 2: NPA43A has 4 channels, the machine returns A5 C3 3C 5A FF 63 15 05 01 00 00 01 01 EE indicating that the current status of input channels 1 and 2 is normal, while input channels 3 and 4 are in clipping state.</t>
  </si>
  <si>
    <r>
      <t>21.1.</t>
    </r>
    <r>
      <rPr>
        <sz val="14"/>
        <color theme="1"/>
        <rFont val="宋体"/>
        <charset val="134"/>
      </rPr>
      <t>工作模式设置</t>
    </r>
  </si>
  <si>
    <t>21.1. Work Mode Setting</t>
  </si>
  <si>
    <r>
      <rPr>
        <sz val="12"/>
        <color theme="1"/>
        <rFont val="宋体"/>
        <charset val="134"/>
      </rPr>
      <t>功能码：</t>
    </r>
    <r>
      <rPr>
        <sz val="12"/>
        <color theme="1"/>
        <rFont val="Arial"/>
        <charset val="134"/>
      </rPr>
      <t>0x16</t>
    </r>
  </si>
  <si>
    <t>Function Code: 0x16</t>
  </si>
  <si>
    <r>
      <rPr>
        <sz val="12"/>
        <color theme="1"/>
        <rFont val="宋体"/>
        <charset val="134"/>
      </rPr>
      <t>通道组</t>
    </r>
  </si>
  <si>
    <r>
      <rPr>
        <sz val="12"/>
        <color theme="1"/>
        <rFont val="宋体"/>
        <charset val="134"/>
      </rPr>
      <t>工作模式</t>
    </r>
  </si>
  <si>
    <t>0x16</t>
  </si>
  <si>
    <r>
      <t xml:space="preserve">0x00 - </t>
    </r>
    <r>
      <rPr>
        <sz val="12"/>
        <color theme="1"/>
        <rFont val="宋体"/>
        <charset val="134"/>
      </rPr>
      <t>最大通道号</t>
    </r>
    <r>
      <rPr>
        <sz val="12"/>
        <color theme="1"/>
        <rFont val="Arial"/>
        <charset val="134"/>
      </rPr>
      <t>/2</t>
    </r>
  </si>
  <si>
    <r>
      <rPr>
        <sz val="12"/>
        <color theme="1"/>
        <rFont val="宋体"/>
        <charset val="134"/>
      </rPr>
      <t>通道组：</t>
    </r>
    <r>
      <rPr>
        <sz val="12"/>
        <color theme="1"/>
        <rFont val="Arial"/>
        <charset val="134"/>
      </rPr>
      <t>0x00</t>
    </r>
    <r>
      <rPr>
        <sz val="12"/>
        <color theme="1"/>
        <rFont val="宋体"/>
        <charset val="134"/>
      </rPr>
      <t>表示通道组</t>
    </r>
    <r>
      <rPr>
        <sz val="12"/>
        <color theme="1"/>
        <rFont val="Arial"/>
        <charset val="134"/>
      </rPr>
      <t>1</t>
    </r>
    <r>
      <rPr>
        <sz val="12"/>
        <color theme="1"/>
        <rFont val="宋体"/>
        <charset val="134"/>
      </rPr>
      <t>（包含通道</t>
    </r>
    <r>
      <rPr>
        <sz val="12"/>
        <color theme="1"/>
        <rFont val="Arial"/>
        <charset val="134"/>
      </rPr>
      <t>1</t>
    </r>
    <r>
      <rPr>
        <sz val="12"/>
        <color theme="1"/>
        <rFont val="宋体"/>
        <charset val="134"/>
      </rPr>
      <t>、</t>
    </r>
    <r>
      <rPr>
        <sz val="12"/>
        <color theme="1"/>
        <rFont val="Arial"/>
        <charset val="134"/>
      </rPr>
      <t>2</t>
    </r>
    <r>
      <rPr>
        <sz val="12"/>
        <color theme="1"/>
        <rFont val="宋体"/>
        <charset val="134"/>
      </rPr>
      <t>）</t>
    </r>
    <r>
      <rPr>
        <sz val="12"/>
        <color theme="1"/>
        <rFont val="Arial"/>
        <charset val="134"/>
      </rPr>
      <t>,0x01</t>
    </r>
    <r>
      <rPr>
        <sz val="12"/>
        <color theme="1"/>
        <rFont val="宋体"/>
        <charset val="134"/>
      </rPr>
      <t>表示通道组</t>
    </r>
    <r>
      <rPr>
        <sz val="12"/>
        <color theme="1"/>
        <rFont val="Arial"/>
        <charset val="134"/>
      </rPr>
      <t>2</t>
    </r>
    <r>
      <rPr>
        <sz val="12"/>
        <color theme="1"/>
        <rFont val="宋体"/>
        <charset val="134"/>
      </rPr>
      <t>（包含通道</t>
    </r>
    <r>
      <rPr>
        <sz val="12"/>
        <color theme="1"/>
        <rFont val="Arial"/>
        <charset val="134"/>
      </rPr>
      <t>3</t>
    </r>
    <r>
      <rPr>
        <sz val="12"/>
        <color theme="1"/>
        <rFont val="宋体"/>
        <charset val="134"/>
      </rPr>
      <t>、</t>
    </r>
    <r>
      <rPr>
        <sz val="12"/>
        <color theme="1"/>
        <rFont val="Arial"/>
        <charset val="134"/>
      </rPr>
      <t>4</t>
    </r>
    <r>
      <rPr>
        <sz val="12"/>
        <color theme="1"/>
        <rFont val="宋体"/>
        <charset val="134"/>
      </rPr>
      <t>）。如</t>
    </r>
    <r>
      <rPr>
        <sz val="12"/>
        <color theme="1"/>
        <rFont val="Arial"/>
        <charset val="134"/>
      </rPr>
      <t>NPA23A</t>
    </r>
    <r>
      <rPr>
        <sz val="12"/>
        <color theme="1"/>
        <rFont val="宋体"/>
        <charset val="134"/>
      </rPr>
      <t>，其通道为</t>
    </r>
    <r>
      <rPr>
        <sz val="12"/>
        <color theme="1"/>
        <rFont val="Arial"/>
        <charset val="134"/>
      </rPr>
      <t>2,</t>
    </r>
    <r>
      <rPr>
        <sz val="12"/>
        <color theme="1"/>
        <rFont val="宋体"/>
        <charset val="134"/>
      </rPr>
      <t>则通道组个数为</t>
    </r>
    <r>
      <rPr>
        <sz val="12"/>
        <color theme="1"/>
        <rFont val="Arial"/>
        <charset val="134"/>
      </rPr>
      <t>2/2=1,</t>
    </r>
    <r>
      <rPr>
        <sz val="12"/>
        <color theme="1"/>
        <rFont val="宋体"/>
        <charset val="134"/>
      </rPr>
      <t>即只有通道组</t>
    </r>
    <r>
      <rPr>
        <sz val="12"/>
        <color theme="1"/>
        <rFont val="Arial"/>
        <charset val="134"/>
      </rPr>
      <t>1</t>
    </r>
    <r>
      <rPr>
        <sz val="12"/>
        <color theme="1"/>
        <rFont val="宋体"/>
        <charset val="134"/>
      </rPr>
      <t>。</t>
    </r>
  </si>
  <si>
    <t>Channel Group: 0x00 indicates Channel Group 1 (includes channels 1, 2), 0x01 indicates Channel Group 2 (includes channels 3, 4). For NPA23A, if it has 2 channels, then the number of channel groups is 2/2=1, meaning only Channel Group 1.</t>
  </si>
  <si>
    <r>
      <rPr>
        <sz val="12"/>
        <color theme="1"/>
        <rFont val="宋体"/>
        <charset val="134"/>
      </rPr>
      <t>工作模式：</t>
    </r>
    <r>
      <rPr>
        <sz val="12"/>
        <color theme="1"/>
        <rFont val="Arial"/>
        <charset val="134"/>
      </rPr>
      <t>0x00</t>
    </r>
    <r>
      <rPr>
        <sz val="12"/>
        <color theme="1"/>
        <rFont val="宋体"/>
        <charset val="134"/>
      </rPr>
      <t>表示立体声，</t>
    </r>
    <r>
      <rPr>
        <sz val="12"/>
        <color theme="1"/>
        <rFont val="Arial"/>
        <charset val="134"/>
      </rPr>
      <t>0x01</t>
    </r>
    <r>
      <rPr>
        <sz val="12"/>
        <color theme="1"/>
        <rFont val="宋体"/>
        <charset val="134"/>
      </rPr>
      <t>表示单声道，</t>
    </r>
    <r>
      <rPr>
        <sz val="12"/>
        <color theme="1"/>
        <rFont val="Arial"/>
        <charset val="134"/>
      </rPr>
      <t>0x02</t>
    </r>
    <r>
      <rPr>
        <sz val="12"/>
        <color theme="1"/>
        <rFont val="宋体"/>
        <charset val="134"/>
      </rPr>
      <t>表示桥接，</t>
    </r>
    <r>
      <rPr>
        <sz val="12"/>
        <color theme="1"/>
        <rFont val="Arial"/>
        <charset val="134"/>
      </rPr>
      <t>0x03</t>
    </r>
    <r>
      <rPr>
        <sz val="12"/>
        <color theme="1"/>
        <rFont val="宋体"/>
        <charset val="134"/>
      </rPr>
      <t>表示矩阵。</t>
    </r>
  </si>
  <si>
    <t>Work Mode: 0x00 indicates stereo, 0x01 indicates mono, 0x02 indicates bridge, 0x03 indicates matrix.</t>
  </si>
  <si>
    <r>
      <rPr>
        <sz val="12"/>
        <color theme="1"/>
        <rFont val="宋体"/>
        <charset val="134"/>
      </rPr>
      <t>示例：</t>
    </r>
    <r>
      <rPr>
        <sz val="12"/>
        <color theme="1"/>
        <rFont val="Arial"/>
        <charset val="134"/>
      </rPr>
      <t xml:space="preserve">A5 C3 3C 5A FF 36 16 02 01 01 EE </t>
    </r>
    <r>
      <rPr>
        <sz val="12"/>
        <color theme="1"/>
        <rFont val="宋体"/>
        <charset val="134"/>
      </rPr>
      <t>表示输出通道组</t>
    </r>
    <r>
      <rPr>
        <sz val="12"/>
        <color theme="1"/>
        <rFont val="Arial"/>
        <charset val="134"/>
      </rPr>
      <t>1</t>
    </r>
    <r>
      <rPr>
        <sz val="12"/>
        <color theme="1"/>
        <rFont val="宋体"/>
        <charset val="134"/>
      </rPr>
      <t>工作模式设置为单声道。</t>
    </r>
  </si>
  <si>
    <t>Example: A5 C3 3C 5A FF 36 16 02 01 01 EE indicates that the work mode of output Channel Group 1 is set to mono.</t>
  </si>
  <si>
    <t>Acknowledgment Bit</t>
  </si>
  <si>
    <t>Acknowledgment Bit: 0x00 indicates write success, 0x01 indicates write failure.</t>
  </si>
  <si>
    <r>
      <t>21.2.</t>
    </r>
    <r>
      <rPr>
        <sz val="14"/>
        <color theme="1"/>
        <rFont val="宋体"/>
        <charset val="134"/>
      </rPr>
      <t>工作模式读取</t>
    </r>
  </si>
  <si>
    <t>21.2. Work Mode Reading</t>
  </si>
  <si>
    <r>
      <rPr>
        <sz val="12"/>
        <color theme="1"/>
        <rFont val="宋体"/>
        <charset val="134"/>
      </rPr>
      <t>通道组：</t>
    </r>
    <r>
      <rPr>
        <sz val="12"/>
        <color theme="1"/>
        <rFont val="Arial"/>
        <charset val="134"/>
      </rPr>
      <t>0x00</t>
    </r>
    <r>
      <rPr>
        <sz val="12"/>
        <color theme="1"/>
        <rFont val="宋体"/>
        <charset val="134"/>
      </rPr>
      <t>表示通道组</t>
    </r>
    <r>
      <rPr>
        <sz val="12"/>
        <color theme="1"/>
        <rFont val="Arial"/>
        <charset val="134"/>
      </rPr>
      <t>1</t>
    </r>
    <r>
      <rPr>
        <sz val="12"/>
        <color theme="1"/>
        <rFont val="宋体"/>
        <charset val="134"/>
      </rPr>
      <t>（包含通道</t>
    </r>
    <r>
      <rPr>
        <sz val="12"/>
        <color theme="1"/>
        <rFont val="Arial"/>
        <charset val="134"/>
      </rPr>
      <t>1</t>
    </r>
    <r>
      <rPr>
        <sz val="12"/>
        <color theme="1"/>
        <rFont val="宋体"/>
        <charset val="134"/>
      </rPr>
      <t>、</t>
    </r>
    <r>
      <rPr>
        <sz val="12"/>
        <color theme="1"/>
        <rFont val="Arial"/>
        <charset val="134"/>
      </rPr>
      <t>2</t>
    </r>
    <r>
      <rPr>
        <sz val="12"/>
        <color theme="1"/>
        <rFont val="宋体"/>
        <charset val="134"/>
      </rPr>
      <t>）</t>
    </r>
    <r>
      <rPr>
        <sz val="12"/>
        <color theme="1"/>
        <rFont val="Arial"/>
        <charset val="134"/>
      </rPr>
      <t>,0x01</t>
    </r>
    <r>
      <rPr>
        <sz val="12"/>
        <color theme="1"/>
        <rFont val="宋体"/>
        <charset val="134"/>
      </rPr>
      <t>表示通道组</t>
    </r>
    <r>
      <rPr>
        <sz val="12"/>
        <color theme="1"/>
        <rFont val="Arial"/>
        <charset val="134"/>
      </rPr>
      <t>2</t>
    </r>
    <r>
      <rPr>
        <sz val="12"/>
        <color theme="1"/>
        <rFont val="宋体"/>
        <charset val="134"/>
      </rPr>
      <t>（包含通道</t>
    </r>
    <r>
      <rPr>
        <sz val="12"/>
        <color theme="1"/>
        <rFont val="Arial"/>
        <charset val="134"/>
      </rPr>
      <t>3</t>
    </r>
    <r>
      <rPr>
        <sz val="12"/>
        <color theme="1"/>
        <rFont val="宋体"/>
        <charset val="134"/>
      </rPr>
      <t>、</t>
    </r>
    <r>
      <rPr>
        <sz val="12"/>
        <color theme="1"/>
        <rFont val="Arial"/>
        <charset val="134"/>
      </rPr>
      <t>4</t>
    </r>
    <r>
      <rPr>
        <sz val="12"/>
        <color theme="1"/>
        <rFont val="宋体"/>
        <charset val="134"/>
      </rPr>
      <t>）。</t>
    </r>
  </si>
  <si>
    <t>Channel Group: 0x00 indicates Channel Group 1 (includes channels 1, 2), 0x01 indicates Channel Group 2 (includes channels 3, 4).</t>
  </si>
  <si>
    <r>
      <rPr>
        <sz val="12"/>
        <color theme="1"/>
        <rFont val="宋体"/>
        <charset val="134"/>
      </rPr>
      <t>示例：机器返回</t>
    </r>
    <r>
      <rPr>
        <sz val="12"/>
        <color theme="1"/>
        <rFont val="Arial"/>
        <charset val="134"/>
      </rPr>
      <t xml:space="preserve">A5 C3 3C 5A FF 63 16 02 01 02 EE </t>
    </r>
    <r>
      <rPr>
        <sz val="12"/>
        <color theme="1"/>
        <rFont val="宋体"/>
        <charset val="134"/>
      </rPr>
      <t>表示输出通道组</t>
    </r>
    <r>
      <rPr>
        <sz val="12"/>
        <color theme="1"/>
        <rFont val="Arial"/>
        <charset val="134"/>
      </rPr>
      <t>1</t>
    </r>
    <r>
      <rPr>
        <sz val="12"/>
        <color theme="1"/>
        <rFont val="宋体"/>
        <charset val="134"/>
      </rPr>
      <t>当前工作模式为桥接。</t>
    </r>
  </si>
  <si>
    <t>Example: The machine returns A5 C3 3C 5A FF 63 16 02 01 02 EE indicating that the current work mode of output Channel Group 1 is bridge.</t>
  </si>
  <si>
    <r>
      <t>22.1.</t>
    </r>
    <r>
      <rPr>
        <sz val="14"/>
        <color theme="1"/>
        <rFont val="宋体"/>
        <charset val="134"/>
      </rPr>
      <t>待机开关设置</t>
    </r>
  </si>
  <si>
    <t>22.1. Standby Switch Setting</t>
  </si>
  <si>
    <r>
      <rPr>
        <sz val="12"/>
        <color theme="1"/>
        <rFont val="宋体"/>
        <charset val="134"/>
      </rPr>
      <t>功能码：</t>
    </r>
    <r>
      <rPr>
        <sz val="12"/>
        <color theme="1"/>
        <rFont val="Arial"/>
        <charset val="134"/>
      </rPr>
      <t>0x17</t>
    </r>
  </si>
  <si>
    <t>Function Code: 0x17</t>
  </si>
  <si>
    <r>
      <rPr>
        <sz val="12"/>
        <color theme="1"/>
        <rFont val="宋体"/>
        <charset val="134"/>
      </rPr>
      <t>待机开关</t>
    </r>
  </si>
  <si>
    <t>0x17</t>
  </si>
  <si>
    <r>
      <rPr>
        <sz val="12"/>
        <color theme="1"/>
        <rFont val="宋体"/>
        <charset val="134"/>
      </rPr>
      <t>待机开关：</t>
    </r>
    <r>
      <rPr>
        <sz val="12"/>
        <color theme="1"/>
        <rFont val="Arial"/>
        <charset val="134"/>
      </rPr>
      <t>0x00</t>
    </r>
    <r>
      <rPr>
        <sz val="12"/>
        <color theme="1"/>
        <rFont val="宋体"/>
        <charset val="134"/>
      </rPr>
      <t>表示待机打开，</t>
    </r>
    <r>
      <rPr>
        <sz val="12"/>
        <color theme="1"/>
        <rFont val="Arial"/>
        <charset val="134"/>
      </rPr>
      <t>0x01</t>
    </r>
    <r>
      <rPr>
        <sz val="12"/>
        <color theme="1"/>
        <rFont val="宋体"/>
        <charset val="134"/>
      </rPr>
      <t>表示待机关闭。</t>
    </r>
  </si>
  <si>
    <t>Standby Switch: 0x00 indicates standby on, 0x01 indicates standby off.</t>
  </si>
  <si>
    <r>
      <rPr>
        <sz val="12"/>
        <color theme="1"/>
        <rFont val="宋体"/>
        <charset val="134"/>
      </rPr>
      <t>示例：</t>
    </r>
    <r>
      <rPr>
        <sz val="12"/>
        <color theme="1"/>
        <rFont val="Arial"/>
        <charset val="134"/>
      </rPr>
      <t xml:space="preserve">A5 C3 3C 5A FF 36 17 01 01 EE </t>
    </r>
    <r>
      <rPr>
        <sz val="12"/>
        <color theme="1"/>
        <rFont val="宋体"/>
        <charset val="134"/>
      </rPr>
      <t>表示待机开关设置为关闭（正常工作状态）。</t>
    </r>
  </si>
  <si>
    <t>Example: A5 C3 3C 5A FF 36 17 01 01 EE indicates that the standby switch is set to off (normal operation state).</t>
  </si>
  <si>
    <r>
      <t>22.2.</t>
    </r>
    <r>
      <rPr>
        <sz val="14"/>
        <color theme="1"/>
        <rFont val="宋体"/>
        <charset val="134"/>
      </rPr>
      <t>待机开关读取</t>
    </r>
  </si>
  <si>
    <t>22.2. Standby Switch Reading</t>
  </si>
  <si>
    <r>
      <rPr>
        <sz val="12"/>
        <color theme="1"/>
        <rFont val="宋体"/>
        <charset val="134"/>
      </rPr>
      <t>示例：机器返回</t>
    </r>
    <r>
      <rPr>
        <sz val="12"/>
        <color theme="1"/>
        <rFont val="Arial"/>
        <charset val="134"/>
      </rPr>
      <t xml:space="preserve">A5 C3 3C 5A FF 63 17 01 00 EE </t>
    </r>
    <r>
      <rPr>
        <sz val="12"/>
        <color theme="1"/>
        <rFont val="宋体"/>
        <charset val="134"/>
      </rPr>
      <t>表示待机开关当前为打开。</t>
    </r>
  </si>
  <si>
    <t>Example: The machine returns A5 C3 3C 5A FF 63 17 01 00 EE indicating that the standby switch is currently on.</t>
  </si>
  <si>
    <r>
      <t>23.</t>
    </r>
    <r>
      <rPr>
        <sz val="14"/>
        <color theme="1"/>
        <rFont val="宋体"/>
        <charset val="134"/>
      </rPr>
      <t>设备</t>
    </r>
    <r>
      <rPr>
        <sz val="14"/>
        <color theme="1"/>
        <rFont val="Arial"/>
        <charset val="134"/>
      </rPr>
      <t>/DANTE IP</t>
    </r>
    <r>
      <rPr>
        <sz val="14"/>
        <color theme="1"/>
        <rFont val="宋体"/>
        <charset val="134"/>
      </rPr>
      <t>读取</t>
    </r>
  </si>
  <si>
    <t>23. Device/DANTE IP Reading</t>
  </si>
  <si>
    <r>
      <rPr>
        <sz val="12"/>
        <color theme="1"/>
        <rFont val="宋体"/>
        <charset val="134"/>
      </rPr>
      <t>功能码：</t>
    </r>
    <r>
      <rPr>
        <sz val="12"/>
        <color theme="1"/>
        <rFont val="Arial"/>
        <charset val="134"/>
      </rPr>
      <t>0x18</t>
    </r>
  </si>
  <si>
    <t>Function Code: 0x18</t>
  </si>
  <si>
    <r>
      <rPr>
        <sz val="12"/>
        <color theme="1"/>
        <rFont val="宋体"/>
        <charset val="134"/>
      </rPr>
      <t>设备</t>
    </r>
    <r>
      <rPr>
        <sz val="12"/>
        <color theme="1"/>
        <rFont val="Arial"/>
        <charset val="134"/>
      </rPr>
      <t>/DANTE</t>
    </r>
  </si>
  <si>
    <t>0x18</t>
  </si>
  <si>
    <r>
      <rPr>
        <sz val="12"/>
        <color theme="1"/>
        <rFont val="宋体"/>
        <charset val="134"/>
      </rPr>
      <t>设备</t>
    </r>
    <r>
      <rPr>
        <sz val="12"/>
        <color theme="1"/>
        <rFont val="Arial"/>
        <charset val="134"/>
      </rPr>
      <t>/DANTE</t>
    </r>
    <r>
      <rPr>
        <sz val="12"/>
        <color theme="1"/>
        <rFont val="宋体"/>
        <charset val="134"/>
      </rPr>
      <t>：</t>
    </r>
    <r>
      <rPr>
        <sz val="12"/>
        <color theme="1"/>
        <rFont val="Arial"/>
        <charset val="134"/>
      </rPr>
      <t>0x01</t>
    </r>
    <r>
      <rPr>
        <sz val="12"/>
        <color theme="1"/>
        <rFont val="宋体"/>
        <charset val="134"/>
      </rPr>
      <t>表示设备</t>
    </r>
    <r>
      <rPr>
        <sz val="12"/>
        <color theme="1"/>
        <rFont val="Arial"/>
        <charset val="134"/>
      </rPr>
      <t>IP</t>
    </r>
    <r>
      <rPr>
        <sz val="12"/>
        <color theme="1"/>
        <rFont val="宋体"/>
        <charset val="134"/>
      </rPr>
      <t>，</t>
    </r>
    <r>
      <rPr>
        <sz val="12"/>
        <color theme="1"/>
        <rFont val="Arial"/>
        <charset val="134"/>
      </rPr>
      <t>0x02</t>
    </r>
    <r>
      <rPr>
        <sz val="12"/>
        <color theme="1"/>
        <rFont val="宋体"/>
        <charset val="134"/>
      </rPr>
      <t>表示</t>
    </r>
    <r>
      <rPr>
        <sz val="12"/>
        <color theme="1"/>
        <rFont val="Arial"/>
        <charset val="134"/>
      </rPr>
      <t>DANTE IP</t>
    </r>
    <r>
      <rPr>
        <sz val="12"/>
        <color theme="1"/>
        <rFont val="宋体"/>
        <charset val="134"/>
      </rPr>
      <t>。</t>
    </r>
  </si>
  <si>
    <t>Device/DANTE: 0x01 indicates device IP, 0x02 indicates DANTE IP.</t>
  </si>
  <si>
    <r>
      <t>IP</t>
    </r>
    <r>
      <rPr>
        <sz val="12"/>
        <color theme="1"/>
        <rFont val="宋体"/>
        <charset val="134"/>
      </rPr>
      <t>第一字节</t>
    </r>
  </si>
  <si>
    <r>
      <t>IP</t>
    </r>
    <r>
      <rPr>
        <sz val="12"/>
        <color theme="1"/>
        <rFont val="宋体"/>
        <charset val="134"/>
      </rPr>
      <t>第二字节</t>
    </r>
  </si>
  <si>
    <r>
      <t>IP</t>
    </r>
    <r>
      <rPr>
        <sz val="12"/>
        <color theme="1"/>
        <rFont val="宋体"/>
        <charset val="134"/>
      </rPr>
      <t>第三字节</t>
    </r>
  </si>
  <si>
    <r>
      <t>IP</t>
    </r>
    <r>
      <rPr>
        <sz val="12"/>
        <color theme="1"/>
        <rFont val="宋体"/>
        <charset val="134"/>
      </rPr>
      <t>第四字节</t>
    </r>
  </si>
  <si>
    <t>Device/DANTE: 0x01 indicates Device IP, 0x02 indicates DANTE IP.</t>
  </si>
  <si>
    <r>
      <rPr>
        <sz val="12"/>
        <color theme="1"/>
        <rFont val="宋体"/>
        <charset val="134"/>
      </rPr>
      <t>示例：机器返回</t>
    </r>
    <r>
      <rPr>
        <sz val="12"/>
        <color theme="1"/>
        <rFont val="Arial"/>
        <charset val="134"/>
      </rPr>
      <t xml:space="preserve">A5 C3 3C 5A FF 63 18 05 01 C0 A8 08 4A EE </t>
    </r>
    <r>
      <rPr>
        <sz val="12"/>
        <color theme="1"/>
        <rFont val="宋体"/>
        <charset val="134"/>
      </rPr>
      <t>表示读取到的设备</t>
    </r>
    <r>
      <rPr>
        <sz val="12"/>
        <color theme="1"/>
        <rFont val="Arial"/>
        <charset val="134"/>
      </rPr>
      <t>IP</t>
    </r>
    <r>
      <rPr>
        <sz val="12"/>
        <color theme="1"/>
        <rFont val="宋体"/>
        <charset val="134"/>
      </rPr>
      <t>为</t>
    </r>
    <r>
      <rPr>
        <sz val="12"/>
        <color theme="1"/>
        <rFont val="Arial"/>
        <charset val="134"/>
      </rPr>
      <t>192.168.8.74</t>
    </r>
    <r>
      <rPr>
        <sz val="12"/>
        <color theme="1"/>
        <rFont val="宋体"/>
        <charset val="134"/>
      </rPr>
      <t>。</t>
    </r>
  </si>
  <si>
    <t>Example: The machine returns A5 C3 3C 5A FF 63 18 05 01 C0 A8 08 4A EE, indicating the read Device IP is 192.168.8.74.</t>
  </si>
  <si>
    <r>
      <t>24.</t>
    </r>
    <r>
      <rPr>
        <sz val="14"/>
        <color theme="1"/>
        <rFont val="宋体"/>
        <charset val="134"/>
      </rPr>
      <t>设备名称读取</t>
    </r>
  </si>
  <si>
    <t>24. Device Name Read</t>
  </si>
  <si>
    <r>
      <rPr>
        <sz val="12"/>
        <color theme="1"/>
        <rFont val="宋体"/>
        <charset val="134"/>
      </rPr>
      <t>功能码：</t>
    </r>
    <r>
      <rPr>
        <sz val="12"/>
        <color theme="1"/>
        <rFont val="Arial"/>
        <charset val="134"/>
      </rPr>
      <t>0x19</t>
    </r>
  </si>
  <si>
    <t>Function Code: 0x19</t>
  </si>
  <si>
    <t>0x19</t>
  </si>
  <si>
    <r>
      <rPr>
        <sz val="12"/>
        <color theme="1"/>
        <rFont val="宋体"/>
        <charset val="134"/>
      </rPr>
      <t>名称字节</t>
    </r>
    <r>
      <rPr>
        <sz val="12"/>
        <color theme="1"/>
        <rFont val="Arial"/>
        <charset val="134"/>
      </rPr>
      <t>1</t>
    </r>
  </si>
  <si>
    <r>
      <rPr>
        <sz val="12"/>
        <color theme="1"/>
        <rFont val="宋体"/>
        <charset val="134"/>
      </rPr>
      <t>名称字节</t>
    </r>
    <r>
      <rPr>
        <sz val="12"/>
        <color theme="1"/>
        <rFont val="Arial"/>
        <charset val="134"/>
      </rPr>
      <t>2</t>
    </r>
  </si>
  <si>
    <r>
      <rPr>
        <sz val="12"/>
        <color theme="1"/>
        <rFont val="宋体"/>
        <charset val="134"/>
      </rPr>
      <t>名称字节</t>
    </r>
    <r>
      <rPr>
        <sz val="12"/>
        <color theme="1"/>
        <rFont val="Arial"/>
        <charset val="134"/>
      </rPr>
      <t>23</t>
    </r>
  </si>
  <si>
    <r>
      <rPr>
        <sz val="12"/>
        <color theme="1"/>
        <rFont val="宋体"/>
        <charset val="134"/>
      </rPr>
      <t>名称字节</t>
    </r>
    <r>
      <rPr>
        <sz val="12"/>
        <color theme="1"/>
        <rFont val="Arial"/>
        <charset val="134"/>
      </rPr>
      <t>24</t>
    </r>
  </si>
  <si>
    <t>0x20 - 0x7E</t>
  </si>
  <si>
    <r>
      <rPr>
        <sz val="12"/>
        <color theme="1"/>
        <rFont val="宋体"/>
        <charset val="134"/>
      </rPr>
      <t>名称字节：名称字节取值范围为</t>
    </r>
    <r>
      <rPr>
        <sz val="12"/>
        <color theme="1"/>
        <rFont val="Arial"/>
        <charset val="134"/>
      </rPr>
      <t>0x20 - 0x7E</t>
    </r>
    <r>
      <rPr>
        <sz val="12"/>
        <color theme="1"/>
        <rFont val="宋体"/>
        <charset val="134"/>
      </rPr>
      <t>，对应于相同数值的</t>
    </r>
    <r>
      <rPr>
        <sz val="12"/>
        <color theme="1"/>
        <rFont val="Arial"/>
        <charset val="134"/>
      </rPr>
      <t>ASCII</t>
    </r>
    <r>
      <rPr>
        <sz val="12"/>
        <color theme="1"/>
        <rFont val="宋体"/>
        <charset val="134"/>
      </rPr>
      <t>字符。名称最长字节数限定为</t>
    </r>
    <r>
      <rPr>
        <sz val="12"/>
        <color theme="1"/>
        <rFont val="Arial"/>
        <charset val="134"/>
      </rPr>
      <t>24</t>
    </r>
    <r>
      <rPr>
        <sz val="12"/>
        <color theme="1"/>
        <rFont val="宋体"/>
        <charset val="134"/>
      </rPr>
      <t>。</t>
    </r>
  </si>
  <si>
    <t>Name Bytes: Name byte values range from 0x20 to 0x7E, corresponding to the ASCII characters with the same numerical value. The maximum length of the name is limited to 24 bytes.</t>
  </si>
  <si>
    <r>
      <rPr>
        <sz val="12"/>
        <color theme="1"/>
        <rFont val="宋体"/>
        <charset val="134"/>
      </rPr>
      <t>示例：机器返回</t>
    </r>
    <r>
      <rPr>
        <sz val="12"/>
        <color theme="1"/>
        <rFont val="Arial"/>
        <charset val="134"/>
      </rPr>
      <t xml:space="preserve">A5 C3 3C 5A FF 63 19 18 47 50 41 34 31 30 20 20 20 20 20 20 20 20 20 20 20 20 20 20 20 20 20 20 EE </t>
    </r>
    <r>
      <rPr>
        <sz val="12"/>
        <color theme="1"/>
        <rFont val="宋体"/>
        <charset val="134"/>
      </rPr>
      <t>表示读取到的设备名称为</t>
    </r>
    <r>
      <rPr>
        <sz val="12"/>
        <color theme="1"/>
        <rFont val="Arial"/>
        <charset val="134"/>
      </rPr>
      <t>"GPA410                  "</t>
    </r>
    <r>
      <rPr>
        <sz val="12"/>
        <color theme="1"/>
        <rFont val="宋体"/>
        <charset val="134"/>
      </rPr>
      <t>。</t>
    </r>
  </si>
  <si>
    <t>Example: The machine returns A5 C3 3C 5A FF 63 19 18 47 50 41 34 31 30 20 20 20 20 20 20 20 20 20 20 20 20 20 20 20 20 20 EE, indicating the read Device Name is \</t>
  </si>
  <si>
    <r>
      <t>25.</t>
    </r>
    <r>
      <rPr>
        <sz val="14"/>
        <color theme="1"/>
        <rFont val="宋体"/>
        <charset val="134"/>
      </rPr>
      <t>设备呼叫</t>
    </r>
  </si>
  <si>
    <t>25. Device Call</t>
  </si>
  <si>
    <r>
      <rPr>
        <sz val="12"/>
        <color theme="1"/>
        <rFont val="宋体"/>
        <charset val="134"/>
      </rPr>
      <t>功能码：</t>
    </r>
    <r>
      <rPr>
        <sz val="12"/>
        <color theme="1"/>
        <rFont val="Arial"/>
        <charset val="134"/>
      </rPr>
      <t>0x1A</t>
    </r>
  </si>
  <si>
    <t>Function Code: 0x1A</t>
  </si>
  <si>
    <r>
      <rPr>
        <sz val="12"/>
        <color theme="1"/>
        <rFont val="宋体"/>
        <charset val="134"/>
      </rPr>
      <t>呼叫开关</t>
    </r>
  </si>
  <si>
    <t>0x1A</t>
  </si>
  <si>
    <r>
      <rPr>
        <sz val="12"/>
        <color theme="1"/>
        <rFont val="宋体"/>
        <charset val="134"/>
      </rPr>
      <t>呼叫开关：</t>
    </r>
    <r>
      <rPr>
        <sz val="12"/>
        <color theme="1"/>
        <rFont val="Arial"/>
        <charset val="134"/>
      </rPr>
      <t>0x00</t>
    </r>
    <r>
      <rPr>
        <sz val="12"/>
        <color theme="1"/>
        <rFont val="宋体"/>
        <charset val="134"/>
      </rPr>
      <t>表示关闭呼叫，</t>
    </r>
    <r>
      <rPr>
        <sz val="12"/>
        <color theme="1"/>
        <rFont val="Arial"/>
        <charset val="134"/>
      </rPr>
      <t>0x01</t>
    </r>
    <r>
      <rPr>
        <sz val="12"/>
        <color theme="1"/>
        <rFont val="宋体"/>
        <charset val="134"/>
      </rPr>
      <t>表示开启呼叫。</t>
    </r>
  </si>
  <si>
    <t>Call Switch: 0x00 indicates call is off, 0x01 indicates call is on.</t>
  </si>
  <si>
    <r>
      <rPr>
        <sz val="12"/>
        <color theme="1"/>
        <rFont val="宋体"/>
        <charset val="134"/>
      </rPr>
      <t>示例：</t>
    </r>
    <r>
      <rPr>
        <sz val="12"/>
        <color theme="1"/>
        <rFont val="Arial"/>
        <charset val="134"/>
      </rPr>
      <t xml:space="preserve">A5 C3 3C 5A FF 36 1A 01 01 EE </t>
    </r>
    <r>
      <rPr>
        <sz val="12"/>
        <color theme="1"/>
        <rFont val="宋体"/>
        <charset val="134"/>
      </rPr>
      <t>表示打开设备呼叫。</t>
    </r>
  </si>
  <si>
    <t>Example: A5 C3 3C 5A FF 36 1A 01 01 EE indicates turning on the device call.</t>
  </si>
  <si>
    <t>Response Bit: 0x00 indicates write success, 0x01 indicates write failure.</t>
  </si>
  <si>
    <r>
      <rPr>
        <sz val="14"/>
        <color theme="1"/>
        <rFont val="宋体"/>
        <charset val="134"/>
      </rPr>
      <t>示例：</t>
    </r>
  </si>
  <si>
    <t>AI Translate</t>
  </si>
  <si>
    <r>
      <t>1.1.</t>
    </r>
    <r>
      <rPr>
        <sz val="16"/>
        <color theme="1"/>
        <rFont val="宋体"/>
        <charset val="134"/>
      </rPr>
      <t>场景（存档）调用</t>
    </r>
  </si>
  <si>
    <t>1.1. Scene (Archive) Invocation</t>
  </si>
  <si>
    <r>
      <rPr>
        <sz val="11"/>
        <color theme="1"/>
        <rFont val="宋体"/>
        <charset val="134"/>
      </rPr>
      <t>调用场景</t>
    </r>
    <r>
      <rPr>
        <sz val="11"/>
        <color theme="1"/>
        <rFont val="Calibri"/>
        <charset val="134"/>
      </rPr>
      <t>1</t>
    </r>
    <r>
      <rPr>
        <sz val="11"/>
        <color theme="1"/>
        <rFont val="宋体"/>
        <charset val="134"/>
      </rPr>
      <t>（出厂默认场景）</t>
    </r>
  </si>
  <si>
    <t>Call scene 1 (default factory scene)</t>
  </si>
  <si>
    <t>A5 C3 3C 5A FF 36 02 01 01 EE</t>
  </si>
  <si>
    <r>
      <rPr>
        <sz val="11"/>
        <color theme="1"/>
        <rFont val="宋体"/>
        <charset val="134"/>
      </rPr>
      <t>调用场景</t>
    </r>
    <r>
      <rPr>
        <sz val="11"/>
        <color theme="1"/>
        <rFont val="Calibri"/>
        <charset val="134"/>
      </rPr>
      <t>2</t>
    </r>
  </si>
  <si>
    <t>Call scene 2</t>
  </si>
  <si>
    <t>A5 C3 3C 5A FF 36 02 01 02 EE</t>
  </si>
  <si>
    <r>
      <rPr>
        <sz val="11"/>
        <color theme="1"/>
        <rFont val="宋体"/>
        <charset val="134"/>
      </rPr>
      <t>调用场景</t>
    </r>
    <r>
      <rPr>
        <sz val="11"/>
        <color theme="1"/>
        <rFont val="Calibri"/>
        <charset val="134"/>
      </rPr>
      <t>3</t>
    </r>
  </si>
  <si>
    <t>Call scene 3</t>
  </si>
  <si>
    <t>A5 C3 3C 5A FF 36 02 01 03 EE</t>
  </si>
  <si>
    <r>
      <rPr>
        <sz val="11"/>
        <color theme="1"/>
        <rFont val="宋体"/>
        <charset val="134"/>
      </rPr>
      <t>调用场景</t>
    </r>
    <r>
      <rPr>
        <sz val="11"/>
        <color theme="1"/>
        <rFont val="Calibri"/>
        <charset val="134"/>
      </rPr>
      <t>4</t>
    </r>
  </si>
  <si>
    <t>Call scene 4</t>
  </si>
  <si>
    <t>A5 C3 3C 5A FF 36 02 01 04 EE</t>
  </si>
  <si>
    <r>
      <rPr>
        <sz val="11"/>
        <color theme="1"/>
        <rFont val="宋体"/>
        <charset val="134"/>
      </rPr>
      <t>调用场景</t>
    </r>
    <r>
      <rPr>
        <sz val="11"/>
        <color theme="1"/>
        <rFont val="Calibri"/>
        <charset val="134"/>
      </rPr>
      <t>5</t>
    </r>
  </si>
  <si>
    <t>Call scene 5</t>
  </si>
  <si>
    <t>A5 C3 3C 5A FF 36 02 01 05 EE</t>
  </si>
  <si>
    <r>
      <rPr>
        <sz val="11"/>
        <color theme="1"/>
        <rFont val="宋体"/>
        <charset val="134"/>
      </rPr>
      <t>调用场景</t>
    </r>
    <r>
      <rPr>
        <sz val="11"/>
        <color theme="1"/>
        <rFont val="Calibri"/>
        <charset val="134"/>
      </rPr>
      <t>6</t>
    </r>
  </si>
  <si>
    <t>Call scene 6</t>
  </si>
  <si>
    <t>A5 C3 3C 5A FF 36 02 01 06 EE</t>
  </si>
  <si>
    <r>
      <rPr>
        <sz val="11"/>
        <color theme="1"/>
        <rFont val="宋体"/>
        <charset val="134"/>
      </rPr>
      <t>调用场景</t>
    </r>
    <r>
      <rPr>
        <sz val="11"/>
        <color theme="1"/>
        <rFont val="Calibri"/>
        <charset val="134"/>
      </rPr>
      <t>7</t>
    </r>
  </si>
  <si>
    <t>Call scene 7</t>
  </si>
  <si>
    <t>A5 C3 3C 5A FF 36 02 01 07 EE</t>
  </si>
  <si>
    <r>
      <rPr>
        <sz val="11"/>
        <color theme="1"/>
        <rFont val="宋体"/>
        <charset val="134"/>
      </rPr>
      <t>调用场景</t>
    </r>
    <r>
      <rPr>
        <sz val="11"/>
        <color theme="1"/>
        <rFont val="Calibri"/>
        <charset val="134"/>
      </rPr>
      <t>8</t>
    </r>
  </si>
  <si>
    <t>Call scene 8</t>
  </si>
  <si>
    <t>A5 C3 3C 5A FF 36 02 01 08 EE</t>
  </si>
  <si>
    <r>
      <rPr>
        <sz val="11"/>
        <color theme="1"/>
        <rFont val="宋体"/>
        <charset val="134"/>
      </rPr>
      <t>调用场景</t>
    </r>
    <r>
      <rPr>
        <sz val="11"/>
        <color theme="1"/>
        <rFont val="Calibri"/>
        <charset val="134"/>
      </rPr>
      <t>9</t>
    </r>
  </si>
  <si>
    <t>Call scene 9</t>
  </si>
  <si>
    <t>A5 C3 3C 5A FF 36 02 01 09 EE</t>
  </si>
  <si>
    <r>
      <rPr>
        <sz val="11"/>
        <color theme="1"/>
        <rFont val="宋体"/>
        <charset val="134"/>
      </rPr>
      <t>调用场景</t>
    </r>
    <r>
      <rPr>
        <sz val="11"/>
        <color theme="1"/>
        <rFont val="Calibri"/>
        <charset val="134"/>
      </rPr>
      <t>10</t>
    </r>
  </si>
  <si>
    <t>Call scene 10</t>
  </si>
  <si>
    <t>A5 C3 3C 5A FF 36 02 01 0A EE</t>
  </si>
  <si>
    <r>
      <rPr>
        <sz val="11"/>
        <color theme="1"/>
        <rFont val="宋体"/>
        <charset val="134"/>
      </rPr>
      <t>调用场景</t>
    </r>
    <r>
      <rPr>
        <sz val="11"/>
        <color theme="1"/>
        <rFont val="Calibri"/>
        <charset val="134"/>
      </rPr>
      <t>11</t>
    </r>
  </si>
  <si>
    <t>Call scene 11</t>
  </si>
  <si>
    <t>A5 C3 3C 5A FF 36 02 01 0B EE</t>
  </si>
  <si>
    <r>
      <rPr>
        <sz val="11"/>
        <color theme="1"/>
        <rFont val="宋体"/>
        <charset val="134"/>
      </rPr>
      <t>调用场景</t>
    </r>
    <r>
      <rPr>
        <sz val="11"/>
        <color theme="1"/>
        <rFont val="Calibri"/>
        <charset val="134"/>
      </rPr>
      <t>12</t>
    </r>
  </si>
  <si>
    <t>Call scene 12</t>
  </si>
  <si>
    <t>A5 C3 3C 5A FF 36 02 01 0C EE</t>
  </si>
  <si>
    <r>
      <rPr>
        <sz val="11"/>
        <color theme="1"/>
        <rFont val="宋体"/>
        <charset val="134"/>
      </rPr>
      <t>调用场景</t>
    </r>
    <r>
      <rPr>
        <sz val="11"/>
        <color theme="1"/>
        <rFont val="Calibri"/>
        <charset val="134"/>
      </rPr>
      <t>13</t>
    </r>
  </si>
  <si>
    <t>Call scene 13</t>
  </si>
  <si>
    <t>A5 C3 3C 5A FF 36 02 01 0D EE</t>
  </si>
  <si>
    <r>
      <rPr>
        <sz val="11"/>
        <color theme="1"/>
        <rFont val="宋体"/>
        <charset val="134"/>
      </rPr>
      <t>调用场景</t>
    </r>
    <r>
      <rPr>
        <sz val="11"/>
        <color theme="1"/>
        <rFont val="Calibri"/>
        <charset val="134"/>
      </rPr>
      <t>14</t>
    </r>
  </si>
  <si>
    <t>Call scene 14</t>
  </si>
  <si>
    <t>A5 C3 3C 5A FF 36 02 01 0E EE</t>
  </si>
  <si>
    <r>
      <rPr>
        <sz val="11"/>
        <color theme="1"/>
        <rFont val="宋体"/>
        <charset val="134"/>
      </rPr>
      <t>调用场景</t>
    </r>
    <r>
      <rPr>
        <sz val="11"/>
        <color theme="1"/>
        <rFont val="Calibri"/>
        <charset val="134"/>
      </rPr>
      <t>15</t>
    </r>
  </si>
  <si>
    <t>Call scene 15</t>
  </si>
  <si>
    <t>A5 C3 3C 5A FF 36 02 01 0F EE</t>
  </si>
  <si>
    <r>
      <rPr>
        <sz val="11"/>
        <color theme="1"/>
        <rFont val="宋体"/>
        <charset val="134"/>
      </rPr>
      <t>调用场景</t>
    </r>
    <r>
      <rPr>
        <sz val="11"/>
        <color theme="1"/>
        <rFont val="Calibri"/>
        <charset val="134"/>
      </rPr>
      <t>16</t>
    </r>
  </si>
  <si>
    <t>Call scene 16</t>
  </si>
  <si>
    <t>A5 C3 3C 5A FF 36 02 01 10 EE</t>
  </si>
  <si>
    <r>
      <rPr>
        <sz val="11"/>
        <color theme="1"/>
        <rFont val="宋体"/>
        <charset val="134"/>
      </rPr>
      <t>调用场景</t>
    </r>
    <r>
      <rPr>
        <sz val="11"/>
        <color theme="1"/>
        <rFont val="Calibri"/>
        <charset val="134"/>
      </rPr>
      <t>17</t>
    </r>
  </si>
  <si>
    <t>Call scene 17</t>
  </si>
  <si>
    <t>A5 C3 3C 5A FF 36 02 01 11 EE</t>
  </si>
  <si>
    <r>
      <rPr>
        <sz val="11"/>
        <color theme="1"/>
        <rFont val="宋体"/>
        <charset val="134"/>
      </rPr>
      <t>调用场景</t>
    </r>
    <r>
      <rPr>
        <sz val="11"/>
        <color theme="1"/>
        <rFont val="Calibri"/>
        <charset val="134"/>
      </rPr>
      <t>18</t>
    </r>
  </si>
  <si>
    <t>Call scene 18</t>
  </si>
  <si>
    <t>A5 C3 3C 5A FF 36 02 01 12 EE</t>
  </si>
  <si>
    <r>
      <rPr>
        <sz val="11"/>
        <color theme="1"/>
        <rFont val="宋体"/>
        <charset val="134"/>
      </rPr>
      <t>调用场景</t>
    </r>
    <r>
      <rPr>
        <sz val="11"/>
        <color theme="1"/>
        <rFont val="Calibri"/>
        <charset val="134"/>
      </rPr>
      <t>19</t>
    </r>
  </si>
  <si>
    <t>Call scene 19</t>
  </si>
  <si>
    <t>A5 C3 3C 5A FF 36 02 01 13 EE</t>
  </si>
  <si>
    <r>
      <rPr>
        <sz val="11"/>
        <color theme="1"/>
        <rFont val="宋体"/>
        <charset val="134"/>
      </rPr>
      <t>调用场景</t>
    </r>
    <r>
      <rPr>
        <sz val="11"/>
        <color theme="1"/>
        <rFont val="Calibri"/>
        <charset val="134"/>
      </rPr>
      <t>20</t>
    </r>
  </si>
  <si>
    <t>Call scene 20</t>
  </si>
  <si>
    <t>A5 C3 3C 5A FF 36 02 01 14 EE</t>
  </si>
  <si>
    <r>
      <rPr>
        <sz val="11"/>
        <color theme="1"/>
        <rFont val="宋体"/>
        <charset val="134"/>
      </rPr>
      <t>调用场景</t>
    </r>
    <r>
      <rPr>
        <sz val="11"/>
        <color theme="1"/>
        <rFont val="Calibri"/>
        <charset val="134"/>
      </rPr>
      <t>21</t>
    </r>
  </si>
  <si>
    <t>Call scene 21</t>
  </si>
  <si>
    <t>A5 C3 3C 5A FF 36 02 01 15 EE</t>
  </si>
  <si>
    <r>
      <rPr>
        <sz val="11"/>
        <color theme="1"/>
        <rFont val="宋体"/>
        <charset val="134"/>
      </rPr>
      <t>调用场景</t>
    </r>
    <r>
      <rPr>
        <sz val="11"/>
        <color theme="1"/>
        <rFont val="Calibri"/>
        <charset val="134"/>
      </rPr>
      <t>22</t>
    </r>
  </si>
  <si>
    <t>Call scene 22</t>
  </si>
  <si>
    <t>A5 C3 3C 5A FF 36 02 01 16 EE</t>
  </si>
  <si>
    <r>
      <rPr>
        <sz val="11"/>
        <color theme="1"/>
        <rFont val="宋体"/>
        <charset val="134"/>
      </rPr>
      <t>调用场景</t>
    </r>
    <r>
      <rPr>
        <sz val="11"/>
        <color theme="1"/>
        <rFont val="Calibri"/>
        <charset val="134"/>
      </rPr>
      <t>23</t>
    </r>
  </si>
  <si>
    <t>Call scene 23</t>
  </si>
  <si>
    <t>A5 C3 3C 5A FF 36 02 01 17 EE</t>
  </si>
  <si>
    <r>
      <rPr>
        <sz val="11"/>
        <color theme="1"/>
        <rFont val="宋体"/>
        <charset val="134"/>
      </rPr>
      <t>调用场景</t>
    </r>
    <r>
      <rPr>
        <sz val="11"/>
        <color theme="1"/>
        <rFont val="Calibri"/>
        <charset val="134"/>
      </rPr>
      <t>24</t>
    </r>
  </si>
  <si>
    <t>Call scene 24</t>
  </si>
  <si>
    <t>A5 C3 3C 5A FF 36 02 01 18 EE</t>
  </si>
  <si>
    <r>
      <rPr>
        <sz val="11"/>
        <color theme="1"/>
        <rFont val="宋体"/>
        <charset val="134"/>
      </rPr>
      <t>调用场景</t>
    </r>
    <r>
      <rPr>
        <sz val="11"/>
        <color theme="1"/>
        <rFont val="Calibri"/>
        <charset val="134"/>
      </rPr>
      <t>25</t>
    </r>
  </si>
  <si>
    <t>Call scene 25</t>
  </si>
  <si>
    <t>A5 C3 3C 5A FF 36 02 01 19 EE</t>
  </si>
  <si>
    <r>
      <rPr>
        <sz val="11"/>
        <color theme="1"/>
        <rFont val="宋体"/>
        <charset val="134"/>
      </rPr>
      <t>调用场景</t>
    </r>
    <r>
      <rPr>
        <sz val="11"/>
        <color theme="1"/>
        <rFont val="Calibri"/>
        <charset val="134"/>
      </rPr>
      <t>26</t>
    </r>
  </si>
  <si>
    <t>Call scene 26</t>
  </si>
  <si>
    <t>A5 C3 3C 5A FF 36 02 01 1A EE</t>
  </si>
  <si>
    <r>
      <rPr>
        <sz val="11"/>
        <color theme="1"/>
        <rFont val="宋体"/>
        <charset val="134"/>
      </rPr>
      <t>调用场景</t>
    </r>
    <r>
      <rPr>
        <sz val="11"/>
        <color theme="1"/>
        <rFont val="Calibri"/>
        <charset val="134"/>
      </rPr>
      <t>27</t>
    </r>
  </si>
  <si>
    <t>Call scene 27</t>
  </si>
  <si>
    <t>A5 C3 3C 5A FF 36 02 01 1B EE</t>
  </si>
  <si>
    <r>
      <rPr>
        <sz val="11"/>
        <color theme="1"/>
        <rFont val="宋体"/>
        <charset val="134"/>
      </rPr>
      <t>调用场景</t>
    </r>
    <r>
      <rPr>
        <sz val="11"/>
        <color theme="1"/>
        <rFont val="Calibri"/>
        <charset val="134"/>
      </rPr>
      <t>28</t>
    </r>
  </si>
  <si>
    <t>Call scene 28</t>
  </si>
  <si>
    <t>A5 C3 3C 5A FF 36 02 01 1C EE</t>
  </si>
  <si>
    <r>
      <rPr>
        <sz val="11"/>
        <color theme="1"/>
        <rFont val="宋体"/>
        <charset val="134"/>
      </rPr>
      <t>调用场景</t>
    </r>
    <r>
      <rPr>
        <sz val="11"/>
        <color theme="1"/>
        <rFont val="Calibri"/>
        <charset val="134"/>
      </rPr>
      <t>29</t>
    </r>
  </si>
  <si>
    <t>Call scene 29</t>
  </si>
  <si>
    <t>A5 C3 3C 5A FF 36 02 01 1D EE</t>
  </si>
  <si>
    <r>
      <rPr>
        <sz val="11"/>
        <color theme="1"/>
        <rFont val="宋体"/>
        <charset val="134"/>
      </rPr>
      <t>调用场景</t>
    </r>
    <r>
      <rPr>
        <sz val="11"/>
        <color theme="1"/>
        <rFont val="Calibri"/>
        <charset val="134"/>
      </rPr>
      <t>30</t>
    </r>
  </si>
  <si>
    <t>Call scene 30</t>
  </si>
  <si>
    <t>A5 C3 3C 5A FF 36 02 01 1E EE</t>
  </si>
  <si>
    <r>
      <t>1.2.</t>
    </r>
    <r>
      <rPr>
        <sz val="16"/>
        <color theme="1"/>
        <rFont val="宋体"/>
        <charset val="134"/>
      </rPr>
      <t>场景（存档）读取</t>
    </r>
  </si>
  <si>
    <t>1.2. Scene (Archive) Retrieval</t>
  </si>
  <si>
    <r>
      <rPr>
        <sz val="11"/>
        <color theme="1"/>
        <rFont val="宋体"/>
        <charset val="134"/>
      </rPr>
      <t>读取当前存档</t>
    </r>
  </si>
  <si>
    <t>Read current archive</t>
  </si>
  <si>
    <t>A5 C3 3C 5A FF 63 02 00 EE</t>
  </si>
  <si>
    <r>
      <t>2.1.</t>
    </r>
    <r>
      <rPr>
        <sz val="16"/>
        <color theme="1"/>
        <rFont val="宋体"/>
        <charset val="134"/>
      </rPr>
      <t>静音控制</t>
    </r>
  </si>
  <si>
    <r>
      <rPr>
        <sz val="11"/>
        <color theme="1"/>
        <rFont val="宋体"/>
        <charset val="134"/>
      </rPr>
      <t>输入通道</t>
    </r>
    <r>
      <rPr>
        <sz val="11"/>
        <color theme="1"/>
        <rFont val="Calibri"/>
        <charset val="134"/>
      </rPr>
      <t>1</t>
    </r>
    <r>
      <rPr>
        <sz val="11"/>
        <color theme="1"/>
        <rFont val="宋体"/>
        <charset val="134"/>
      </rPr>
      <t>静音</t>
    </r>
  </si>
  <si>
    <t>Mute input channel 1</t>
  </si>
  <si>
    <t>A5 C3 3C 5A FF 36 03 03 01 01 01 EE</t>
  </si>
  <si>
    <r>
      <rPr>
        <sz val="11"/>
        <color theme="1"/>
        <rFont val="宋体"/>
        <charset val="134"/>
      </rPr>
      <t>输入通道</t>
    </r>
    <r>
      <rPr>
        <sz val="11"/>
        <color theme="1"/>
        <rFont val="Calibri"/>
        <charset val="134"/>
      </rPr>
      <t>2</t>
    </r>
    <r>
      <rPr>
        <sz val="11"/>
        <color theme="1"/>
        <rFont val="宋体"/>
        <charset val="134"/>
      </rPr>
      <t>静音</t>
    </r>
  </si>
  <si>
    <t>Mute input channel 2</t>
  </si>
  <si>
    <t>A5 C3 3C 5A FF 36 03 03 01 02 01 EE</t>
  </si>
  <si>
    <r>
      <rPr>
        <sz val="11"/>
        <color theme="1"/>
        <rFont val="宋体"/>
        <charset val="134"/>
      </rPr>
      <t>输入通道</t>
    </r>
    <r>
      <rPr>
        <sz val="11"/>
        <color theme="1"/>
        <rFont val="Calibri"/>
        <charset val="134"/>
      </rPr>
      <t>3</t>
    </r>
    <r>
      <rPr>
        <sz val="11"/>
        <color theme="1"/>
        <rFont val="宋体"/>
        <charset val="134"/>
      </rPr>
      <t>静音</t>
    </r>
  </si>
  <si>
    <t>Mute input channel 3</t>
  </si>
  <si>
    <t>A5 C3 3C 5A FF 36 03 03 01 03 01 EE</t>
  </si>
  <si>
    <r>
      <rPr>
        <sz val="11"/>
        <color theme="1"/>
        <rFont val="宋体"/>
        <charset val="134"/>
      </rPr>
      <t>输入通道</t>
    </r>
    <r>
      <rPr>
        <sz val="11"/>
        <color theme="1"/>
        <rFont val="Calibri"/>
        <charset val="134"/>
      </rPr>
      <t>4</t>
    </r>
    <r>
      <rPr>
        <sz val="11"/>
        <color theme="1"/>
        <rFont val="宋体"/>
        <charset val="134"/>
      </rPr>
      <t>静音</t>
    </r>
  </si>
  <si>
    <t>Mute input channel 4</t>
  </si>
  <si>
    <t>A5 C3 3C 5A FF 36 03 03 01 04 01 EE</t>
  </si>
  <si>
    <r>
      <rPr>
        <sz val="11"/>
        <color theme="1"/>
        <rFont val="宋体"/>
        <charset val="134"/>
      </rPr>
      <t>输入通道</t>
    </r>
    <r>
      <rPr>
        <sz val="11"/>
        <color theme="1"/>
        <rFont val="Calibri"/>
        <charset val="134"/>
      </rPr>
      <t>1</t>
    </r>
    <r>
      <rPr>
        <sz val="11"/>
        <color theme="1"/>
        <rFont val="宋体"/>
        <charset val="134"/>
      </rPr>
      <t>取消静音</t>
    </r>
  </si>
  <si>
    <t>Unmute input channel 1</t>
  </si>
  <si>
    <t>A5 C3 3C 5A FF 36 03 03 01 01 00 EE</t>
  </si>
  <si>
    <r>
      <rPr>
        <sz val="11"/>
        <color theme="1"/>
        <rFont val="宋体"/>
        <charset val="134"/>
      </rPr>
      <t>输入通道</t>
    </r>
    <r>
      <rPr>
        <sz val="11"/>
        <color theme="1"/>
        <rFont val="Calibri"/>
        <charset val="134"/>
      </rPr>
      <t>2</t>
    </r>
    <r>
      <rPr>
        <sz val="11"/>
        <color theme="1"/>
        <rFont val="宋体"/>
        <charset val="134"/>
      </rPr>
      <t>取消静音</t>
    </r>
  </si>
  <si>
    <t>Unmute input channel 2</t>
  </si>
  <si>
    <t>A5 C3 3C 5A FF 36 03 03 01 02 00 EE</t>
  </si>
  <si>
    <r>
      <rPr>
        <sz val="11"/>
        <color theme="1"/>
        <rFont val="宋体"/>
        <charset val="134"/>
      </rPr>
      <t>输入通道</t>
    </r>
    <r>
      <rPr>
        <sz val="11"/>
        <color theme="1"/>
        <rFont val="Calibri"/>
        <charset val="134"/>
      </rPr>
      <t>3</t>
    </r>
    <r>
      <rPr>
        <sz val="11"/>
        <color theme="1"/>
        <rFont val="宋体"/>
        <charset val="134"/>
      </rPr>
      <t>取消静音</t>
    </r>
  </si>
  <si>
    <t>Unmute input channel 3</t>
  </si>
  <si>
    <t>A5 C3 3C 5A FF 36 03 03 01 03 00 EE</t>
  </si>
  <si>
    <r>
      <rPr>
        <sz val="11"/>
        <color theme="1"/>
        <rFont val="宋体"/>
        <charset val="134"/>
      </rPr>
      <t>输入通道</t>
    </r>
    <r>
      <rPr>
        <sz val="11"/>
        <color theme="1"/>
        <rFont val="Calibri"/>
        <charset val="134"/>
      </rPr>
      <t>4</t>
    </r>
    <r>
      <rPr>
        <sz val="11"/>
        <color theme="1"/>
        <rFont val="宋体"/>
        <charset val="134"/>
      </rPr>
      <t>取消静音</t>
    </r>
  </si>
  <si>
    <t>Unmute input channel 4</t>
  </si>
  <si>
    <t>A5 C3 3C 5A FF 36 03 03 01 04 00 EE</t>
  </si>
  <si>
    <r>
      <rPr>
        <sz val="11"/>
        <color rgb="FFFF0000"/>
        <rFont val="宋体"/>
        <charset val="134"/>
      </rPr>
      <t>输出总音量静音</t>
    </r>
  </si>
  <si>
    <t>Mute output master volume</t>
  </si>
  <si>
    <t>A5 C3 3C 5A FF 36 03 03 00 00 01 EE</t>
  </si>
  <si>
    <r>
      <rPr>
        <sz val="11"/>
        <color rgb="FFFF0000"/>
        <rFont val="宋体"/>
        <charset val="134"/>
      </rPr>
      <t>输出总音量取消静音</t>
    </r>
  </si>
  <si>
    <t>Unmute output master volume</t>
  </si>
  <si>
    <t>A5 C3 3C 5A FF 36 03 03 00 00 00 EE</t>
  </si>
  <si>
    <r>
      <rPr>
        <sz val="11"/>
        <color theme="1"/>
        <rFont val="宋体"/>
        <charset val="134"/>
      </rPr>
      <t>输出通道</t>
    </r>
    <r>
      <rPr>
        <sz val="11"/>
        <color theme="1"/>
        <rFont val="Calibri"/>
        <charset val="134"/>
      </rPr>
      <t>1</t>
    </r>
    <r>
      <rPr>
        <sz val="11"/>
        <color theme="1"/>
        <rFont val="宋体"/>
        <charset val="134"/>
      </rPr>
      <t>静音</t>
    </r>
  </si>
  <si>
    <t>Mute output channel 1</t>
  </si>
  <si>
    <t>A5 C3 3C 5A FF 36 03 03 02 01 01 EE</t>
  </si>
  <si>
    <r>
      <rPr>
        <sz val="11"/>
        <color theme="1"/>
        <rFont val="宋体"/>
        <charset val="134"/>
      </rPr>
      <t>输出通道</t>
    </r>
    <r>
      <rPr>
        <sz val="11"/>
        <color theme="1"/>
        <rFont val="Calibri"/>
        <charset val="134"/>
      </rPr>
      <t>2</t>
    </r>
    <r>
      <rPr>
        <sz val="11"/>
        <color theme="1"/>
        <rFont val="宋体"/>
        <charset val="134"/>
      </rPr>
      <t>静音</t>
    </r>
  </si>
  <si>
    <t>Mute output channel 2</t>
  </si>
  <si>
    <t>A5 C3 3C 5A FF 36 03 03 02 02 01 EE</t>
  </si>
  <si>
    <r>
      <rPr>
        <sz val="11"/>
        <color theme="1"/>
        <rFont val="宋体"/>
        <charset val="134"/>
      </rPr>
      <t>输出通道</t>
    </r>
    <r>
      <rPr>
        <sz val="11"/>
        <color theme="1"/>
        <rFont val="Calibri"/>
        <charset val="134"/>
      </rPr>
      <t>3</t>
    </r>
    <r>
      <rPr>
        <sz val="11"/>
        <color theme="1"/>
        <rFont val="宋体"/>
        <charset val="134"/>
      </rPr>
      <t>静音</t>
    </r>
  </si>
  <si>
    <t>Mute output channel 3</t>
  </si>
  <si>
    <t>A5 C3 3C 5A FF 36 03 03 02 03 01 EE</t>
  </si>
  <si>
    <r>
      <rPr>
        <sz val="11"/>
        <color theme="1"/>
        <rFont val="宋体"/>
        <charset val="134"/>
      </rPr>
      <t>输出通道</t>
    </r>
    <r>
      <rPr>
        <sz val="11"/>
        <color theme="1"/>
        <rFont val="Calibri"/>
        <charset val="134"/>
      </rPr>
      <t>4</t>
    </r>
    <r>
      <rPr>
        <sz val="11"/>
        <color theme="1"/>
        <rFont val="宋体"/>
        <charset val="134"/>
      </rPr>
      <t>静音</t>
    </r>
  </si>
  <si>
    <t>Mute output channel 4</t>
  </si>
  <si>
    <t>A5 C3 3C 5A FF 36 03 03 02 04 01 EE</t>
  </si>
  <si>
    <r>
      <rPr>
        <sz val="11"/>
        <color theme="1"/>
        <rFont val="宋体"/>
        <charset val="134"/>
      </rPr>
      <t>输出通道</t>
    </r>
    <r>
      <rPr>
        <sz val="11"/>
        <color theme="1"/>
        <rFont val="Calibri"/>
        <charset val="134"/>
      </rPr>
      <t>1</t>
    </r>
    <r>
      <rPr>
        <sz val="11"/>
        <color theme="1"/>
        <rFont val="宋体"/>
        <charset val="134"/>
      </rPr>
      <t>取消静音</t>
    </r>
  </si>
  <si>
    <t>Unmute output channel 1</t>
  </si>
  <si>
    <t>A5 C3 3C 5A FF 36 03 03 02 01 00 EE</t>
  </si>
  <si>
    <r>
      <rPr>
        <sz val="11"/>
        <color theme="1"/>
        <rFont val="宋体"/>
        <charset val="134"/>
      </rPr>
      <t>输出通道</t>
    </r>
    <r>
      <rPr>
        <sz val="11"/>
        <color theme="1"/>
        <rFont val="Calibri"/>
        <charset val="134"/>
      </rPr>
      <t>2</t>
    </r>
    <r>
      <rPr>
        <sz val="11"/>
        <color theme="1"/>
        <rFont val="宋体"/>
        <charset val="134"/>
      </rPr>
      <t>取消静音</t>
    </r>
  </si>
  <si>
    <t>Unmute output channel 2</t>
  </si>
  <si>
    <t>A5 C3 3C 5A FF 36 03 03 02 02 00 EE</t>
  </si>
  <si>
    <r>
      <rPr>
        <sz val="11"/>
        <color theme="1"/>
        <rFont val="宋体"/>
        <charset val="134"/>
      </rPr>
      <t>输出通道</t>
    </r>
    <r>
      <rPr>
        <sz val="11"/>
        <color theme="1"/>
        <rFont val="Calibri"/>
        <charset val="134"/>
      </rPr>
      <t>3</t>
    </r>
    <r>
      <rPr>
        <sz val="11"/>
        <color theme="1"/>
        <rFont val="宋体"/>
        <charset val="134"/>
      </rPr>
      <t>取消静音</t>
    </r>
  </si>
  <si>
    <t>Unmute output channel 3</t>
  </si>
  <si>
    <t>A5 C3 3C 5A FF 36 03 03 02 03 00 EE</t>
  </si>
  <si>
    <r>
      <rPr>
        <sz val="11"/>
        <color theme="1"/>
        <rFont val="宋体"/>
        <charset val="134"/>
      </rPr>
      <t>输出通道</t>
    </r>
    <r>
      <rPr>
        <sz val="11"/>
        <color theme="1"/>
        <rFont val="Calibri"/>
        <charset val="134"/>
      </rPr>
      <t>4</t>
    </r>
    <r>
      <rPr>
        <sz val="11"/>
        <color theme="1"/>
        <rFont val="宋体"/>
        <charset val="134"/>
      </rPr>
      <t>取消静音</t>
    </r>
  </si>
  <si>
    <t>Unmute output channel 4</t>
  </si>
  <si>
    <t>A5 C3 3C 5A FF 36 03 03 02 04 00 EE</t>
  </si>
  <si>
    <r>
      <t>2.2.</t>
    </r>
    <r>
      <rPr>
        <sz val="16"/>
        <color theme="1"/>
        <rFont val="宋体"/>
        <charset val="134"/>
      </rPr>
      <t>静音状态读取</t>
    </r>
  </si>
  <si>
    <r>
      <rPr>
        <sz val="11"/>
        <color theme="1"/>
        <rFont val="宋体"/>
        <charset val="134"/>
      </rPr>
      <t>读取输入通道</t>
    </r>
    <r>
      <rPr>
        <sz val="11"/>
        <color theme="1"/>
        <rFont val="Calibri"/>
        <charset val="134"/>
      </rPr>
      <t>1</t>
    </r>
    <r>
      <rPr>
        <sz val="11"/>
        <color theme="1"/>
        <rFont val="宋体"/>
        <charset val="134"/>
      </rPr>
      <t>静音状态</t>
    </r>
  </si>
  <si>
    <t>Read input channel 1 mute status</t>
  </si>
  <si>
    <t>A5 C3 3C 5A FF 63 03 02 01 01 EE</t>
  </si>
  <si>
    <r>
      <rPr>
        <sz val="11"/>
        <color theme="1"/>
        <rFont val="宋体"/>
        <charset val="134"/>
      </rPr>
      <t>读取输出通道</t>
    </r>
    <r>
      <rPr>
        <sz val="11"/>
        <color theme="1"/>
        <rFont val="Calibri"/>
        <charset val="134"/>
      </rPr>
      <t>2</t>
    </r>
    <r>
      <rPr>
        <sz val="11"/>
        <color theme="1"/>
        <rFont val="宋体"/>
        <charset val="134"/>
      </rPr>
      <t>静音状态</t>
    </r>
  </si>
  <si>
    <t>Read output channel 2 mute status</t>
  </si>
  <si>
    <t>A5 C3 3C 5A FF 63 03 02 02 02 EE</t>
  </si>
  <si>
    <r>
      <rPr>
        <sz val="11"/>
        <color theme="1"/>
        <rFont val="宋体"/>
        <charset val="134"/>
      </rPr>
      <t>读取总音量静音状态</t>
    </r>
  </si>
  <si>
    <t>Read master volume mute status</t>
  </si>
  <si>
    <t>A5 C3 3C 5A FF 63 03 02 00 00 EE</t>
  </si>
  <si>
    <r>
      <t>3.1.</t>
    </r>
    <r>
      <rPr>
        <sz val="16"/>
        <color theme="1"/>
        <rFont val="宋体"/>
        <charset val="134"/>
      </rPr>
      <t>输入输出音量增益设置</t>
    </r>
  </si>
  <si>
    <r>
      <rPr>
        <sz val="11"/>
        <color theme="1"/>
        <rFont val="宋体"/>
        <charset val="134"/>
      </rPr>
      <t>输入通道</t>
    </r>
    <r>
      <rPr>
        <sz val="11"/>
        <color theme="1"/>
        <rFont val="Calibri"/>
        <charset val="134"/>
      </rPr>
      <t>1</t>
    </r>
    <r>
      <rPr>
        <sz val="11"/>
        <color theme="1"/>
        <rFont val="宋体"/>
        <charset val="134"/>
      </rPr>
      <t>音量设置为</t>
    </r>
    <r>
      <rPr>
        <sz val="11"/>
        <color theme="1"/>
        <rFont val="Calibri"/>
        <charset val="134"/>
      </rPr>
      <t>-30.0dB</t>
    </r>
  </si>
  <si>
    <t>Set input channel 1 volume to -30.0dB</t>
  </si>
  <si>
    <t>A5 C3 3C 5A FF 36 04 04 01 01 D4 FE EE</t>
  </si>
  <si>
    <r>
      <rPr>
        <sz val="11"/>
        <color theme="1"/>
        <rFont val="宋体"/>
        <charset val="134"/>
      </rPr>
      <t>输入通道</t>
    </r>
    <r>
      <rPr>
        <sz val="11"/>
        <color theme="1"/>
        <rFont val="Calibri"/>
        <charset val="134"/>
      </rPr>
      <t>2</t>
    </r>
    <r>
      <rPr>
        <sz val="11"/>
        <color theme="1"/>
        <rFont val="宋体"/>
        <charset val="134"/>
      </rPr>
      <t>音量设置为</t>
    </r>
    <r>
      <rPr>
        <sz val="11"/>
        <color theme="1"/>
        <rFont val="Calibri"/>
        <charset val="134"/>
      </rPr>
      <t>-15.0dB</t>
    </r>
  </si>
  <si>
    <t>Set input channel 2 volume to -15.0dB</t>
  </si>
  <si>
    <t>A5 C3 3C 5A FF 36 04 04 01 02 6A FF EE</t>
  </si>
  <si>
    <r>
      <rPr>
        <sz val="11"/>
        <color theme="1"/>
        <rFont val="宋体"/>
        <charset val="134"/>
      </rPr>
      <t>输入通道</t>
    </r>
    <r>
      <rPr>
        <sz val="11"/>
        <color theme="1"/>
        <rFont val="Calibri"/>
        <charset val="134"/>
      </rPr>
      <t>3</t>
    </r>
    <r>
      <rPr>
        <sz val="11"/>
        <color theme="1"/>
        <rFont val="宋体"/>
        <charset val="134"/>
      </rPr>
      <t>音量设置为</t>
    </r>
    <r>
      <rPr>
        <sz val="11"/>
        <color theme="1"/>
        <rFont val="Calibri"/>
        <charset val="134"/>
      </rPr>
      <t>6.0dB</t>
    </r>
  </si>
  <si>
    <t>Set input channel 3 volume to 6.0dB</t>
  </si>
  <si>
    <t>A5 C3 3C 5A FF 36 04 04 01 03 3C 00 EE</t>
  </si>
  <si>
    <r>
      <rPr>
        <sz val="11"/>
        <color theme="1"/>
        <rFont val="宋体"/>
        <charset val="134"/>
      </rPr>
      <t>输入通道</t>
    </r>
    <r>
      <rPr>
        <sz val="11"/>
        <color theme="1"/>
        <rFont val="Calibri"/>
        <charset val="134"/>
      </rPr>
      <t>4</t>
    </r>
    <r>
      <rPr>
        <sz val="11"/>
        <color theme="1"/>
        <rFont val="宋体"/>
        <charset val="134"/>
      </rPr>
      <t>音量设置为</t>
    </r>
    <r>
      <rPr>
        <sz val="11"/>
        <color theme="1"/>
        <rFont val="Calibri"/>
        <charset val="134"/>
      </rPr>
      <t>12.0dB</t>
    </r>
  </si>
  <si>
    <t>Set input channel 4 volume to 12.0dB</t>
  </si>
  <si>
    <t>A5 C3 3C 5A FF 36 04 04 01 04 78 00 EE</t>
  </si>
  <si>
    <r>
      <rPr>
        <sz val="11"/>
        <color theme="1"/>
        <rFont val="宋体"/>
        <charset val="134"/>
      </rPr>
      <t>总音量设置为</t>
    </r>
    <r>
      <rPr>
        <sz val="11"/>
        <color theme="1"/>
        <rFont val="Calibri"/>
        <charset val="134"/>
      </rPr>
      <t>-6.0dB</t>
    </r>
  </si>
  <si>
    <t>Set master volume to -6.0dB</t>
  </si>
  <si>
    <t>A5 C3 3C 5A FF 36 04 04 00 00 C4 FF EE</t>
  </si>
  <si>
    <r>
      <rPr>
        <sz val="11"/>
        <color theme="1"/>
        <rFont val="宋体"/>
        <charset val="134"/>
      </rPr>
      <t>总音量设置为</t>
    </r>
    <r>
      <rPr>
        <sz val="11"/>
        <color theme="1"/>
        <rFont val="Calibri"/>
        <charset val="134"/>
      </rPr>
      <t>0.0dB</t>
    </r>
  </si>
  <si>
    <t>Set master volume to 0.0dB</t>
  </si>
  <si>
    <t>A5 C3 3C 5A FF 36 04 04 00 00 00 00 EE</t>
  </si>
  <si>
    <r>
      <t>3.2.</t>
    </r>
    <r>
      <rPr>
        <sz val="16"/>
        <color theme="1"/>
        <rFont val="宋体"/>
        <charset val="134"/>
      </rPr>
      <t>输入输出音量增益读取</t>
    </r>
  </si>
  <si>
    <r>
      <rPr>
        <sz val="11"/>
        <color theme="1"/>
        <rFont val="宋体"/>
        <charset val="134"/>
      </rPr>
      <t>读取输入通道</t>
    </r>
    <r>
      <rPr>
        <sz val="11"/>
        <color theme="1"/>
        <rFont val="Calibri"/>
        <charset val="134"/>
      </rPr>
      <t>1</t>
    </r>
    <r>
      <rPr>
        <sz val="11"/>
        <color theme="1"/>
        <rFont val="宋体"/>
        <charset val="134"/>
      </rPr>
      <t>音量</t>
    </r>
  </si>
  <si>
    <t>Read input channel 1 volume</t>
  </si>
  <si>
    <t>A5 C3 3C 5A FF 63 04 02 01 01 EE</t>
  </si>
  <si>
    <r>
      <rPr>
        <sz val="11"/>
        <color theme="1"/>
        <rFont val="宋体"/>
        <charset val="134"/>
      </rPr>
      <t>读取输出通道</t>
    </r>
    <r>
      <rPr>
        <sz val="11"/>
        <color theme="1"/>
        <rFont val="Calibri"/>
        <charset val="134"/>
      </rPr>
      <t>2</t>
    </r>
    <r>
      <rPr>
        <sz val="11"/>
        <color theme="1"/>
        <rFont val="宋体"/>
        <charset val="134"/>
      </rPr>
      <t>音量</t>
    </r>
  </si>
  <si>
    <t>Read output channel 2 volume</t>
  </si>
  <si>
    <t>A5 C3 3C 5A FF 63 04 02 02 02 EE</t>
  </si>
  <si>
    <r>
      <rPr>
        <sz val="11"/>
        <color theme="1"/>
        <rFont val="宋体"/>
        <charset val="134"/>
      </rPr>
      <t>读取总音量</t>
    </r>
  </si>
  <si>
    <t>Read master volume</t>
  </si>
  <si>
    <t>A5 C3 3C 5A FF 63 04 02 00 00 EE</t>
  </si>
  <si>
    <r>
      <t>4.</t>
    </r>
    <r>
      <rPr>
        <sz val="16"/>
        <color theme="1"/>
        <rFont val="宋体"/>
        <charset val="134"/>
      </rPr>
      <t>输入输出音量增益递增递减</t>
    </r>
  </si>
  <si>
    <t>4. Input/Output Volume Gain Increment/Decrement</t>
  </si>
  <si>
    <r>
      <rPr>
        <sz val="11"/>
        <color theme="1"/>
        <rFont val="宋体"/>
        <charset val="134"/>
      </rPr>
      <t>输出总音量增加</t>
    </r>
    <r>
      <rPr>
        <sz val="11"/>
        <color theme="1"/>
        <rFont val="Calibri"/>
        <charset val="134"/>
      </rPr>
      <t>1.0dB</t>
    </r>
  </si>
  <si>
    <t>Increase output master volume by 1.0dB</t>
  </si>
  <si>
    <t>A5 C3 3C 5A FF 36 05 04 00 00 00 0A EE</t>
  </si>
  <si>
    <r>
      <rPr>
        <sz val="11"/>
        <color theme="1"/>
        <rFont val="宋体"/>
        <charset val="134"/>
      </rPr>
      <t>输出总音量减少</t>
    </r>
    <r>
      <rPr>
        <sz val="11"/>
        <color theme="1"/>
        <rFont val="Calibri"/>
        <charset val="134"/>
      </rPr>
      <t>1.0dB</t>
    </r>
  </si>
  <si>
    <t>Decrease output master volume by 1.0dB</t>
  </si>
  <si>
    <t>A5 C3 3C 5A FF 36 05 04 00 00 01 0A EE</t>
  </si>
  <si>
    <r>
      <rPr>
        <sz val="11"/>
        <color theme="1"/>
        <rFont val="宋体"/>
        <charset val="134"/>
      </rPr>
      <t>输入通道</t>
    </r>
    <r>
      <rPr>
        <sz val="11"/>
        <color theme="1"/>
        <rFont val="Calibri"/>
        <charset val="134"/>
      </rPr>
      <t>1</t>
    </r>
    <r>
      <rPr>
        <sz val="11"/>
        <color theme="1"/>
        <rFont val="宋体"/>
        <charset val="134"/>
      </rPr>
      <t>音量增加</t>
    </r>
    <r>
      <rPr>
        <sz val="11"/>
        <color theme="1"/>
        <rFont val="Calibri"/>
        <charset val="134"/>
      </rPr>
      <t>1.0dB</t>
    </r>
  </si>
  <si>
    <t>Increase input channel 1 volume by 1.0dB</t>
  </si>
  <si>
    <t>A5 C3 3C 5A FF 36 05 04 01 01 00 0A EE</t>
  </si>
  <si>
    <r>
      <rPr>
        <sz val="11"/>
        <color theme="1"/>
        <rFont val="宋体"/>
        <charset val="134"/>
      </rPr>
      <t>输入通道</t>
    </r>
    <r>
      <rPr>
        <sz val="11"/>
        <color theme="1"/>
        <rFont val="Calibri"/>
        <charset val="134"/>
      </rPr>
      <t>2</t>
    </r>
    <r>
      <rPr>
        <sz val="11"/>
        <color theme="1"/>
        <rFont val="宋体"/>
        <charset val="134"/>
      </rPr>
      <t>音量增加</t>
    </r>
    <r>
      <rPr>
        <sz val="11"/>
        <color theme="1"/>
        <rFont val="Calibri"/>
        <charset val="134"/>
      </rPr>
      <t>2.0dB</t>
    </r>
  </si>
  <si>
    <t>Increase input channel 2 volume by 2.0dB</t>
  </si>
  <si>
    <t>A5 C3 3C 5A FF 36 05 04 01 02 00 14 EE</t>
  </si>
  <si>
    <r>
      <rPr>
        <sz val="11"/>
        <color theme="1"/>
        <rFont val="宋体"/>
        <charset val="134"/>
      </rPr>
      <t>输入通道</t>
    </r>
    <r>
      <rPr>
        <sz val="11"/>
        <color theme="1"/>
        <rFont val="Calibri"/>
        <charset val="134"/>
      </rPr>
      <t>3</t>
    </r>
    <r>
      <rPr>
        <sz val="11"/>
        <color theme="1"/>
        <rFont val="宋体"/>
        <charset val="134"/>
      </rPr>
      <t>音量增加</t>
    </r>
    <r>
      <rPr>
        <sz val="11"/>
        <color theme="1"/>
        <rFont val="Calibri"/>
        <charset val="134"/>
      </rPr>
      <t>3.0dB</t>
    </r>
  </si>
  <si>
    <t>Increase input channel 3 volume by 3.0dB</t>
  </si>
  <si>
    <t>A5 C3 3C 5A FF 36 05 04 01 03 00 1E EE</t>
  </si>
  <si>
    <r>
      <rPr>
        <sz val="11"/>
        <color theme="1"/>
        <rFont val="宋体"/>
        <charset val="134"/>
      </rPr>
      <t>输入通道</t>
    </r>
    <r>
      <rPr>
        <sz val="11"/>
        <color theme="1"/>
        <rFont val="Calibri"/>
        <charset val="134"/>
      </rPr>
      <t>4</t>
    </r>
    <r>
      <rPr>
        <sz val="11"/>
        <color theme="1"/>
        <rFont val="宋体"/>
        <charset val="134"/>
      </rPr>
      <t>音量增加</t>
    </r>
    <r>
      <rPr>
        <sz val="11"/>
        <color theme="1"/>
        <rFont val="Calibri"/>
        <charset val="134"/>
      </rPr>
      <t>4.0dB</t>
    </r>
  </si>
  <si>
    <t>Increase input channel 4 volume by 4.0dB</t>
  </si>
  <si>
    <t>A5 C3 3C 5A FF 36 05 04 01 04 00 28 EE</t>
  </si>
  <si>
    <r>
      <rPr>
        <sz val="11"/>
        <color theme="1"/>
        <rFont val="宋体"/>
        <charset val="134"/>
      </rPr>
      <t>输入通道</t>
    </r>
    <r>
      <rPr>
        <sz val="11"/>
        <color theme="1"/>
        <rFont val="Calibri"/>
        <charset val="134"/>
      </rPr>
      <t>1</t>
    </r>
    <r>
      <rPr>
        <sz val="11"/>
        <color theme="1"/>
        <rFont val="宋体"/>
        <charset val="134"/>
      </rPr>
      <t>音量减少</t>
    </r>
    <r>
      <rPr>
        <sz val="11"/>
        <color theme="1"/>
        <rFont val="Calibri"/>
        <charset val="134"/>
      </rPr>
      <t>1.0dB</t>
    </r>
  </si>
  <si>
    <t>Decrease input channel 1 volume by 1.0dB</t>
  </si>
  <si>
    <t>A5 C3 3C 5A FF 36 05 04 01 01 01 0A EE</t>
  </si>
  <si>
    <r>
      <rPr>
        <sz val="11"/>
        <color theme="1"/>
        <rFont val="宋体"/>
        <charset val="134"/>
      </rPr>
      <t>输入通道</t>
    </r>
    <r>
      <rPr>
        <sz val="11"/>
        <color theme="1"/>
        <rFont val="Calibri"/>
        <charset val="134"/>
      </rPr>
      <t>2</t>
    </r>
    <r>
      <rPr>
        <sz val="11"/>
        <color theme="1"/>
        <rFont val="宋体"/>
        <charset val="134"/>
      </rPr>
      <t>音量减少</t>
    </r>
    <r>
      <rPr>
        <sz val="11"/>
        <color theme="1"/>
        <rFont val="Calibri"/>
        <charset val="134"/>
      </rPr>
      <t>2.0dB</t>
    </r>
  </si>
  <si>
    <t>Decrease input channel 2 volume by 2.0dB</t>
  </si>
  <si>
    <t>A5 C3 3C 5A FF 36 05 04 01 02 01 14 EE</t>
  </si>
  <si>
    <r>
      <rPr>
        <sz val="11"/>
        <color theme="1"/>
        <rFont val="宋体"/>
        <charset val="134"/>
      </rPr>
      <t>输入通道</t>
    </r>
    <r>
      <rPr>
        <sz val="11"/>
        <color theme="1"/>
        <rFont val="Calibri"/>
        <charset val="134"/>
      </rPr>
      <t>3</t>
    </r>
    <r>
      <rPr>
        <sz val="11"/>
        <color theme="1"/>
        <rFont val="宋体"/>
        <charset val="134"/>
      </rPr>
      <t>音量减少</t>
    </r>
    <r>
      <rPr>
        <sz val="11"/>
        <color theme="1"/>
        <rFont val="Calibri"/>
        <charset val="134"/>
      </rPr>
      <t>3.0dB</t>
    </r>
  </si>
  <si>
    <t>Decrease input channel 3 volume by 3.0dB</t>
  </si>
  <si>
    <t>A5 C3 3C 5A FF 36 05 04 01 03 01 1E EE</t>
  </si>
  <si>
    <r>
      <rPr>
        <sz val="11"/>
        <color theme="1"/>
        <rFont val="宋体"/>
        <charset val="134"/>
      </rPr>
      <t>输入通道</t>
    </r>
    <r>
      <rPr>
        <sz val="11"/>
        <color theme="1"/>
        <rFont val="Calibri"/>
        <charset val="134"/>
      </rPr>
      <t>4</t>
    </r>
    <r>
      <rPr>
        <sz val="11"/>
        <color theme="1"/>
        <rFont val="宋体"/>
        <charset val="134"/>
      </rPr>
      <t>音量减少</t>
    </r>
    <r>
      <rPr>
        <sz val="11"/>
        <color theme="1"/>
        <rFont val="Calibri"/>
        <charset val="134"/>
      </rPr>
      <t>4.0dB</t>
    </r>
  </si>
  <si>
    <t>Decrease input channel 4 volume by 4.0dB</t>
  </si>
  <si>
    <t>A5 C3 3C 5A FF 36 05 04 01 04 01 28 EE</t>
  </si>
  <si>
    <r>
      <rPr>
        <sz val="11"/>
        <color theme="1"/>
        <rFont val="宋体"/>
        <charset val="134"/>
      </rPr>
      <t>输出通道</t>
    </r>
    <r>
      <rPr>
        <sz val="11"/>
        <color theme="1"/>
        <rFont val="Calibri"/>
        <charset val="134"/>
      </rPr>
      <t>1</t>
    </r>
    <r>
      <rPr>
        <sz val="11"/>
        <color theme="1"/>
        <rFont val="宋体"/>
        <charset val="134"/>
      </rPr>
      <t>音量增加</t>
    </r>
    <r>
      <rPr>
        <sz val="11"/>
        <color theme="1"/>
        <rFont val="Calibri"/>
        <charset val="134"/>
      </rPr>
      <t>1.0dB</t>
    </r>
  </si>
  <si>
    <t>Increase output channel 1 volume by 1.0dB</t>
  </si>
  <si>
    <t>A5 C3 3C 5A FF 36 05 04 02 01 00 0A EE</t>
  </si>
  <si>
    <r>
      <rPr>
        <sz val="11"/>
        <color theme="1"/>
        <rFont val="宋体"/>
        <charset val="134"/>
      </rPr>
      <t>输出通道</t>
    </r>
    <r>
      <rPr>
        <sz val="11"/>
        <color theme="1"/>
        <rFont val="Calibri"/>
        <charset val="134"/>
      </rPr>
      <t>2</t>
    </r>
    <r>
      <rPr>
        <sz val="11"/>
        <color theme="1"/>
        <rFont val="宋体"/>
        <charset val="134"/>
      </rPr>
      <t>音量增加</t>
    </r>
    <r>
      <rPr>
        <sz val="11"/>
        <color theme="1"/>
        <rFont val="Calibri"/>
        <charset val="134"/>
      </rPr>
      <t>2.0dB</t>
    </r>
  </si>
  <si>
    <t>Increase output channel 2 volume by 2.0dB</t>
  </si>
  <si>
    <t>A5 C3 3C 5A FF 36 05 04 02 02 00 14 EE</t>
  </si>
  <si>
    <r>
      <rPr>
        <sz val="11"/>
        <color theme="1"/>
        <rFont val="宋体"/>
        <charset val="134"/>
      </rPr>
      <t>输出通道</t>
    </r>
    <r>
      <rPr>
        <sz val="11"/>
        <color theme="1"/>
        <rFont val="Calibri"/>
        <charset val="134"/>
      </rPr>
      <t>3</t>
    </r>
    <r>
      <rPr>
        <sz val="11"/>
        <color theme="1"/>
        <rFont val="宋体"/>
        <charset val="134"/>
      </rPr>
      <t>音量增加</t>
    </r>
    <r>
      <rPr>
        <sz val="11"/>
        <color theme="1"/>
        <rFont val="Calibri"/>
        <charset val="134"/>
      </rPr>
      <t>3.0dB</t>
    </r>
  </si>
  <si>
    <t>Increase output channel 3 volume by 3.0dB</t>
  </si>
  <si>
    <t>A5 C3 3C 5A FF 36 05 04 02 03 00 1E EE</t>
  </si>
  <si>
    <r>
      <rPr>
        <sz val="11"/>
        <color theme="1"/>
        <rFont val="宋体"/>
        <charset val="134"/>
      </rPr>
      <t>输出通道</t>
    </r>
    <r>
      <rPr>
        <sz val="11"/>
        <color theme="1"/>
        <rFont val="Calibri"/>
        <charset val="134"/>
      </rPr>
      <t>4</t>
    </r>
    <r>
      <rPr>
        <sz val="11"/>
        <color theme="1"/>
        <rFont val="宋体"/>
        <charset val="134"/>
      </rPr>
      <t>音量增加</t>
    </r>
    <r>
      <rPr>
        <sz val="11"/>
        <color theme="1"/>
        <rFont val="Calibri"/>
        <charset val="134"/>
      </rPr>
      <t>4.0dB</t>
    </r>
  </si>
  <si>
    <t>Increase output channel 4 volume by 4.0dB</t>
  </si>
  <si>
    <t>A5 C3 3C 5A FF 36 05 04 02 04 00 28 EE</t>
  </si>
  <si>
    <r>
      <rPr>
        <sz val="11"/>
        <color theme="1"/>
        <rFont val="宋体"/>
        <charset val="134"/>
      </rPr>
      <t>输出通道</t>
    </r>
    <r>
      <rPr>
        <sz val="11"/>
        <color theme="1"/>
        <rFont val="Calibri"/>
        <charset val="134"/>
      </rPr>
      <t>1</t>
    </r>
    <r>
      <rPr>
        <sz val="11"/>
        <color theme="1"/>
        <rFont val="宋体"/>
        <charset val="134"/>
      </rPr>
      <t>音量减少</t>
    </r>
    <r>
      <rPr>
        <sz val="11"/>
        <color theme="1"/>
        <rFont val="Calibri"/>
        <charset val="134"/>
      </rPr>
      <t>1.0dB</t>
    </r>
  </si>
  <si>
    <t>Decrease output channel 1 volume by 1.0dB</t>
  </si>
  <si>
    <t>A5 C3 3C 5A FF 36 05 04 02 01 01 0A EE</t>
  </si>
  <si>
    <r>
      <rPr>
        <sz val="11"/>
        <color theme="1"/>
        <rFont val="宋体"/>
        <charset val="134"/>
      </rPr>
      <t>输出通道</t>
    </r>
    <r>
      <rPr>
        <sz val="11"/>
        <color theme="1"/>
        <rFont val="Calibri"/>
        <charset val="134"/>
      </rPr>
      <t>2</t>
    </r>
    <r>
      <rPr>
        <sz val="11"/>
        <color theme="1"/>
        <rFont val="宋体"/>
        <charset val="134"/>
      </rPr>
      <t>音量减少</t>
    </r>
    <r>
      <rPr>
        <sz val="11"/>
        <color theme="1"/>
        <rFont val="Calibri"/>
        <charset val="134"/>
      </rPr>
      <t>2.0dB</t>
    </r>
  </si>
  <si>
    <t>Decrease output channel 2 volume by 2.0dB</t>
  </si>
  <si>
    <t>A5 C3 3C 5A FF 36 05 04 02 02 01 14 EE</t>
  </si>
  <si>
    <r>
      <rPr>
        <sz val="11"/>
        <color theme="1"/>
        <rFont val="宋体"/>
        <charset val="134"/>
      </rPr>
      <t>输出通道</t>
    </r>
    <r>
      <rPr>
        <sz val="11"/>
        <color theme="1"/>
        <rFont val="Calibri"/>
        <charset val="134"/>
      </rPr>
      <t>3</t>
    </r>
    <r>
      <rPr>
        <sz val="11"/>
        <color theme="1"/>
        <rFont val="宋体"/>
        <charset val="134"/>
      </rPr>
      <t>音量减少</t>
    </r>
    <r>
      <rPr>
        <sz val="11"/>
        <color theme="1"/>
        <rFont val="Calibri"/>
        <charset val="134"/>
      </rPr>
      <t>3.0dB</t>
    </r>
  </si>
  <si>
    <t>Decrease output channel 3 volume by 3.0dB</t>
  </si>
  <si>
    <t>A5 C3 3C 5A FF 36 05 04 02 03 01 1E EE</t>
  </si>
  <si>
    <r>
      <rPr>
        <sz val="11"/>
        <color theme="1"/>
        <rFont val="宋体"/>
        <charset val="134"/>
      </rPr>
      <t>输出通道</t>
    </r>
    <r>
      <rPr>
        <sz val="11"/>
        <color theme="1"/>
        <rFont val="Calibri"/>
        <charset val="134"/>
      </rPr>
      <t>4</t>
    </r>
    <r>
      <rPr>
        <sz val="11"/>
        <color theme="1"/>
        <rFont val="宋体"/>
        <charset val="134"/>
      </rPr>
      <t>音量减少</t>
    </r>
    <r>
      <rPr>
        <sz val="11"/>
        <color theme="1"/>
        <rFont val="Calibri"/>
        <charset val="134"/>
      </rPr>
      <t>4.0dB</t>
    </r>
  </si>
  <si>
    <t>Decrease output channel 4 volume by 4.0dB</t>
  </si>
  <si>
    <t>A5 C3 3C 5A FF 36 05 04 02 04 01 28 EE</t>
  </si>
  <si>
    <r>
      <t>5.1.Line/Mic</t>
    </r>
    <r>
      <rPr>
        <sz val="16"/>
        <color theme="1"/>
        <rFont val="宋体"/>
        <charset val="134"/>
      </rPr>
      <t>切换设置</t>
    </r>
  </si>
  <si>
    <t>5.1. Line/Mic Switch Setting</t>
  </si>
  <si>
    <r>
      <rPr>
        <sz val="11"/>
        <color theme="1"/>
        <rFont val="宋体"/>
        <charset val="134"/>
      </rPr>
      <t>输入通道</t>
    </r>
    <r>
      <rPr>
        <sz val="11"/>
        <color theme="1"/>
        <rFont val="Calibri"/>
        <charset val="134"/>
      </rPr>
      <t>1</t>
    </r>
    <r>
      <rPr>
        <sz val="11"/>
        <color theme="1"/>
        <rFont val="宋体"/>
        <charset val="134"/>
      </rPr>
      <t>设置灵敏度为</t>
    </r>
    <r>
      <rPr>
        <sz val="11"/>
        <color theme="1"/>
        <rFont val="Calibri"/>
        <charset val="134"/>
      </rPr>
      <t>0dBu</t>
    </r>
  </si>
  <si>
    <t>Set input channel 1 sensitivity to 0dBu</t>
  </si>
  <si>
    <t>A5 C3 3C 5A FF 36 06 03 01 00 00 EE</t>
  </si>
  <si>
    <r>
      <rPr>
        <sz val="11"/>
        <color theme="1"/>
        <rFont val="宋体"/>
        <charset val="134"/>
      </rPr>
      <t>输入通道</t>
    </r>
    <r>
      <rPr>
        <sz val="11"/>
        <color theme="1"/>
        <rFont val="Calibri"/>
        <charset val="134"/>
      </rPr>
      <t>1</t>
    </r>
    <r>
      <rPr>
        <sz val="11"/>
        <color theme="1"/>
        <rFont val="宋体"/>
        <charset val="134"/>
      </rPr>
      <t>设置灵敏度为</t>
    </r>
    <r>
      <rPr>
        <sz val="11"/>
        <color theme="1"/>
        <rFont val="Calibri"/>
        <charset val="134"/>
      </rPr>
      <t>6dBu</t>
    </r>
  </si>
  <si>
    <t>Set input channel 1 sensitivity to 6dBu</t>
  </si>
  <si>
    <t>A5 C3 3C 5A FF 36 06 03 01 00 01 EE</t>
  </si>
  <si>
    <r>
      <t>5.2.Line/Mic</t>
    </r>
    <r>
      <rPr>
        <sz val="16"/>
        <color theme="1"/>
        <rFont val="宋体"/>
        <charset val="134"/>
      </rPr>
      <t>状态读取</t>
    </r>
  </si>
  <si>
    <t>5.2. Line/Mic Status Read</t>
  </si>
  <si>
    <r>
      <rPr>
        <sz val="11"/>
        <color theme="1"/>
        <rFont val="宋体"/>
        <charset val="134"/>
      </rPr>
      <t>读取输入通道</t>
    </r>
    <r>
      <rPr>
        <sz val="11"/>
        <color theme="1"/>
        <rFont val="Calibri"/>
        <charset val="134"/>
      </rPr>
      <t>1</t>
    </r>
    <r>
      <rPr>
        <sz val="11"/>
        <color theme="1"/>
        <rFont val="宋体"/>
        <charset val="134"/>
      </rPr>
      <t>的灵敏度</t>
    </r>
  </si>
  <si>
    <t>Read input channel 1 sensitivity</t>
  </si>
  <si>
    <t>A5 C3 3C 5A FF 63 06 01 01 EE</t>
  </si>
  <si>
    <r>
      <t>6.1.</t>
    </r>
    <r>
      <rPr>
        <strike/>
        <sz val="16"/>
        <color theme="1"/>
        <rFont val="宋体"/>
        <charset val="134"/>
      </rPr>
      <t>幻象电源设置</t>
    </r>
  </si>
  <si>
    <t>6.1. Phantom Power Setting</t>
  </si>
  <si>
    <r>
      <rPr>
        <sz val="11"/>
        <color theme="1"/>
        <rFont val="宋体"/>
        <charset val="134"/>
      </rPr>
      <t>设置输入通道</t>
    </r>
    <r>
      <rPr>
        <sz val="11"/>
        <color theme="1"/>
        <rFont val="Calibri"/>
        <charset val="134"/>
      </rPr>
      <t>1</t>
    </r>
    <r>
      <rPr>
        <sz val="11"/>
        <color theme="1"/>
        <rFont val="宋体"/>
        <charset val="134"/>
      </rPr>
      <t>幻象电源打开</t>
    </r>
  </si>
  <si>
    <t>Turn on phantom power for input channel 1</t>
  </si>
  <si>
    <t>A5 C3 3C 5A FF 36 07 02 01 01 EE</t>
  </si>
  <si>
    <r>
      <rPr>
        <sz val="11"/>
        <color theme="1"/>
        <rFont val="宋体"/>
        <charset val="134"/>
      </rPr>
      <t>设置输入通道</t>
    </r>
    <r>
      <rPr>
        <sz val="11"/>
        <color theme="1"/>
        <rFont val="Calibri"/>
        <charset val="134"/>
      </rPr>
      <t>2</t>
    </r>
    <r>
      <rPr>
        <sz val="11"/>
        <color theme="1"/>
        <rFont val="宋体"/>
        <charset val="134"/>
      </rPr>
      <t>幻象电源打开</t>
    </r>
  </si>
  <si>
    <t>Turn on phantom power for input channel 2</t>
  </si>
  <si>
    <t>A5 C3 3C 5A FF 36 07 02 02 01 EE</t>
  </si>
  <si>
    <r>
      <rPr>
        <sz val="11"/>
        <color theme="1"/>
        <rFont val="宋体"/>
        <charset val="134"/>
      </rPr>
      <t>设置输入通道</t>
    </r>
    <r>
      <rPr>
        <sz val="11"/>
        <color theme="1"/>
        <rFont val="Calibri"/>
        <charset val="134"/>
      </rPr>
      <t>3</t>
    </r>
    <r>
      <rPr>
        <sz val="11"/>
        <color theme="1"/>
        <rFont val="宋体"/>
        <charset val="134"/>
      </rPr>
      <t>幻象电源打开</t>
    </r>
  </si>
  <si>
    <t>Turn on phantom power for input channel 3</t>
  </si>
  <si>
    <t>A5 C3 3C 5A FF 36 07 02 03 01 EE</t>
  </si>
  <si>
    <r>
      <rPr>
        <sz val="11"/>
        <color theme="1"/>
        <rFont val="宋体"/>
        <charset val="134"/>
      </rPr>
      <t>设置输入通道</t>
    </r>
    <r>
      <rPr>
        <sz val="11"/>
        <color theme="1"/>
        <rFont val="Calibri"/>
        <charset val="134"/>
      </rPr>
      <t>4</t>
    </r>
    <r>
      <rPr>
        <sz val="11"/>
        <color theme="1"/>
        <rFont val="宋体"/>
        <charset val="134"/>
      </rPr>
      <t>幻象电源打开</t>
    </r>
  </si>
  <si>
    <t>Turn on phantom power for input channel 4</t>
  </si>
  <si>
    <t>A5 C3 3C 5A FF 36 07 02 04 01 EE</t>
  </si>
  <si>
    <r>
      <rPr>
        <sz val="11"/>
        <color theme="1"/>
        <rFont val="宋体"/>
        <charset val="134"/>
      </rPr>
      <t>设置输入通道</t>
    </r>
    <r>
      <rPr>
        <sz val="11"/>
        <color theme="1"/>
        <rFont val="Calibri"/>
        <charset val="134"/>
      </rPr>
      <t>1</t>
    </r>
    <r>
      <rPr>
        <sz val="11"/>
        <color theme="1"/>
        <rFont val="宋体"/>
        <charset val="134"/>
      </rPr>
      <t>幻象电源关闭</t>
    </r>
  </si>
  <si>
    <t>Turn off phantom power for input channel 1</t>
  </si>
  <si>
    <t>A5 C3 3C 5A FF 36 07 02 01 00 EE</t>
  </si>
  <si>
    <r>
      <rPr>
        <sz val="11"/>
        <color theme="1"/>
        <rFont val="宋体"/>
        <charset val="134"/>
      </rPr>
      <t>设置输入通道</t>
    </r>
    <r>
      <rPr>
        <sz val="11"/>
        <color theme="1"/>
        <rFont val="Calibri"/>
        <charset val="134"/>
      </rPr>
      <t>2</t>
    </r>
    <r>
      <rPr>
        <sz val="11"/>
        <color theme="1"/>
        <rFont val="宋体"/>
        <charset val="134"/>
      </rPr>
      <t>幻象电源关闭</t>
    </r>
  </si>
  <si>
    <t>Turn off phantom power for input channel 2</t>
  </si>
  <si>
    <t>A5 C3 3C 5A FF 36 07 02 02 00 EE</t>
  </si>
  <si>
    <r>
      <rPr>
        <sz val="11"/>
        <color theme="1"/>
        <rFont val="宋体"/>
        <charset val="134"/>
      </rPr>
      <t>设置输入通道</t>
    </r>
    <r>
      <rPr>
        <sz val="11"/>
        <color theme="1"/>
        <rFont val="Calibri"/>
        <charset val="134"/>
      </rPr>
      <t>3</t>
    </r>
    <r>
      <rPr>
        <sz val="11"/>
        <color theme="1"/>
        <rFont val="宋体"/>
        <charset val="134"/>
      </rPr>
      <t>幻象电源关闭</t>
    </r>
  </si>
  <si>
    <t>Turn off phantom power for input channel 3</t>
  </si>
  <si>
    <t>A5 C3 3C 5A FF 36 07 02 03 00 EE</t>
  </si>
  <si>
    <r>
      <rPr>
        <sz val="11"/>
        <color theme="1"/>
        <rFont val="宋体"/>
        <charset val="134"/>
      </rPr>
      <t>设置输入通道</t>
    </r>
    <r>
      <rPr>
        <sz val="11"/>
        <color theme="1"/>
        <rFont val="Calibri"/>
        <charset val="134"/>
      </rPr>
      <t>4</t>
    </r>
    <r>
      <rPr>
        <sz val="11"/>
        <color theme="1"/>
        <rFont val="宋体"/>
        <charset val="134"/>
      </rPr>
      <t>幻象电源关闭</t>
    </r>
  </si>
  <si>
    <t>Turn off phantom power for input channel 4</t>
  </si>
  <si>
    <t>A5 C3 3C 5A FF 36 07 02 04 00 EE</t>
  </si>
  <si>
    <r>
      <t>6.2.</t>
    </r>
    <r>
      <rPr>
        <strike/>
        <sz val="16"/>
        <color theme="1"/>
        <rFont val="宋体"/>
        <charset val="134"/>
      </rPr>
      <t>幻象电源状态读取</t>
    </r>
  </si>
  <si>
    <t>6.2. Phantom Power Status Read</t>
  </si>
  <si>
    <r>
      <rPr>
        <sz val="11"/>
        <color theme="1"/>
        <rFont val="宋体"/>
        <charset val="134"/>
      </rPr>
      <t>读取输入通道</t>
    </r>
    <r>
      <rPr>
        <sz val="11"/>
        <color theme="1"/>
        <rFont val="Calibri"/>
        <charset val="134"/>
      </rPr>
      <t>1</t>
    </r>
    <r>
      <rPr>
        <sz val="11"/>
        <color theme="1"/>
        <rFont val="宋体"/>
        <charset val="134"/>
      </rPr>
      <t>的幻象电源状态</t>
    </r>
  </si>
  <si>
    <t>Read phantom power status of input channel 1</t>
  </si>
  <si>
    <t>A5 C3 3C 5A FF 63 07 01 01 EE</t>
  </si>
  <si>
    <r>
      <t>7.1.</t>
    </r>
    <r>
      <rPr>
        <strike/>
        <sz val="16"/>
        <color theme="1"/>
        <rFont val="宋体"/>
        <charset val="134"/>
      </rPr>
      <t>反馈抑制设置</t>
    </r>
  </si>
  <si>
    <t>7.1. Feedback Suppression Setting</t>
  </si>
  <si>
    <r>
      <rPr>
        <sz val="11"/>
        <color theme="1"/>
        <rFont val="宋体"/>
        <charset val="134"/>
      </rPr>
      <t>关闭输入通道</t>
    </r>
    <r>
      <rPr>
        <sz val="11"/>
        <color theme="1"/>
        <rFont val="Calibri"/>
        <charset val="134"/>
      </rPr>
      <t>1</t>
    </r>
    <r>
      <rPr>
        <sz val="11"/>
        <color theme="1"/>
        <rFont val="宋体"/>
        <charset val="134"/>
      </rPr>
      <t>的反馈抑制状态</t>
    </r>
  </si>
  <si>
    <t>Disable feedback suppression for input channel 1</t>
  </si>
  <si>
    <t>A5 C3 3C 5A FF 36 08 02 01 00 EE</t>
  </si>
  <si>
    <r>
      <rPr>
        <sz val="11"/>
        <color theme="1"/>
        <rFont val="宋体"/>
        <charset val="134"/>
      </rPr>
      <t>关闭输入通道</t>
    </r>
    <r>
      <rPr>
        <sz val="11"/>
        <color theme="1"/>
        <rFont val="Calibri"/>
        <charset val="134"/>
      </rPr>
      <t>2</t>
    </r>
    <r>
      <rPr>
        <sz val="11"/>
        <color theme="1"/>
        <rFont val="宋体"/>
        <charset val="134"/>
      </rPr>
      <t>的反馈抑制状态</t>
    </r>
  </si>
  <si>
    <t>Disable feedback suppression for input channel 2</t>
  </si>
  <si>
    <t>A5 C3 3C 5A FF 36 08 02 02 00 EE</t>
  </si>
  <si>
    <r>
      <rPr>
        <sz val="11"/>
        <color theme="1"/>
        <rFont val="宋体"/>
        <charset val="134"/>
      </rPr>
      <t>关闭输入通道</t>
    </r>
    <r>
      <rPr>
        <sz val="11"/>
        <color theme="1"/>
        <rFont val="Calibri"/>
        <charset val="134"/>
      </rPr>
      <t>3</t>
    </r>
    <r>
      <rPr>
        <sz val="11"/>
        <color theme="1"/>
        <rFont val="宋体"/>
        <charset val="134"/>
      </rPr>
      <t>的反馈抑制状态</t>
    </r>
  </si>
  <si>
    <t>Disable feedback suppression for input channel 3</t>
  </si>
  <si>
    <t>A5 C3 3C 5A FF 36 08 02 03 00 EE</t>
  </si>
  <si>
    <r>
      <rPr>
        <sz val="11"/>
        <color theme="1"/>
        <rFont val="宋体"/>
        <charset val="134"/>
      </rPr>
      <t>关闭输入通道</t>
    </r>
    <r>
      <rPr>
        <sz val="11"/>
        <color theme="1"/>
        <rFont val="Calibri"/>
        <charset val="134"/>
      </rPr>
      <t>4</t>
    </r>
    <r>
      <rPr>
        <sz val="11"/>
        <color theme="1"/>
        <rFont val="宋体"/>
        <charset val="134"/>
      </rPr>
      <t>的反馈抑制状态</t>
    </r>
  </si>
  <si>
    <t>Disable feedback suppression for input channel 4</t>
  </si>
  <si>
    <t>A5 C3 3C 5A FF 36 08 02 04 00 EE</t>
  </si>
  <si>
    <r>
      <rPr>
        <sz val="11"/>
        <color theme="1"/>
        <rFont val="宋体"/>
        <charset val="134"/>
      </rPr>
      <t>设置输入通道</t>
    </r>
    <r>
      <rPr>
        <sz val="11"/>
        <color theme="1"/>
        <rFont val="Calibri"/>
        <charset val="134"/>
      </rPr>
      <t>1</t>
    </r>
    <r>
      <rPr>
        <sz val="11"/>
        <color theme="1"/>
        <rFont val="宋体"/>
        <charset val="134"/>
      </rPr>
      <t>的反馈抑制等级</t>
    </r>
    <r>
      <rPr>
        <sz val="11"/>
        <color theme="1"/>
        <rFont val="Calibri"/>
        <charset val="134"/>
      </rPr>
      <t>1</t>
    </r>
  </si>
  <si>
    <t>Set feedback suppression level 1 for input channel 1</t>
  </si>
  <si>
    <t>A5 C3 3C 5A FF 36 08 02 01 01 EE</t>
  </si>
  <si>
    <r>
      <rPr>
        <sz val="11"/>
        <color theme="1"/>
        <rFont val="宋体"/>
        <charset val="134"/>
      </rPr>
      <t>设置输入通道</t>
    </r>
    <r>
      <rPr>
        <sz val="11"/>
        <color theme="1"/>
        <rFont val="Calibri"/>
        <charset val="134"/>
      </rPr>
      <t>2</t>
    </r>
    <r>
      <rPr>
        <sz val="11"/>
        <color theme="1"/>
        <rFont val="宋体"/>
        <charset val="134"/>
      </rPr>
      <t>的反馈抑制等级</t>
    </r>
    <r>
      <rPr>
        <sz val="11"/>
        <color theme="1"/>
        <rFont val="Calibri"/>
        <charset val="134"/>
      </rPr>
      <t>1</t>
    </r>
  </si>
  <si>
    <t>Set feedback suppression level 1 for input channel 2</t>
  </si>
  <si>
    <t>A5 C3 3C 5A FF 36 08 02 02 01 EE</t>
  </si>
  <si>
    <r>
      <rPr>
        <sz val="11"/>
        <color theme="1"/>
        <rFont val="宋体"/>
        <charset val="134"/>
      </rPr>
      <t>设置输入通道</t>
    </r>
    <r>
      <rPr>
        <sz val="11"/>
        <color theme="1"/>
        <rFont val="Calibri"/>
        <charset val="134"/>
      </rPr>
      <t>3</t>
    </r>
    <r>
      <rPr>
        <sz val="11"/>
        <color theme="1"/>
        <rFont val="宋体"/>
        <charset val="134"/>
      </rPr>
      <t>的反馈抑制等级</t>
    </r>
    <r>
      <rPr>
        <sz val="11"/>
        <color theme="1"/>
        <rFont val="Calibri"/>
        <charset val="134"/>
      </rPr>
      <t>1</t>
    </r>
  </si>
  <si>
    <t>Set feedback suppression level 1 for input channel 3</t>
  </si>
  <si>
    <t>A5 C3 3C 5A FF 36 08 02 03 01 EE</t>
  </si>
  <si>
    <r>
      <rPr>
        <sz val="11"/>
        <color theme="1"/>
        <rFont val="宋体"/>
        <charset val="134"/>
      </rPr>
      <t>设置输入通道</t>
    </r>
    <r>
      <rPr>
        <sz val="11"/>
        <color theme="1"/>
        <rFont val="Calibri"/>
        <charset val="134"/>
      </rPr>
      <t>4</t>
    </r>
    <r>
      <rPr>
        <sz val="11"/>
        <color theme="1"/>
        <rFont val="宋体"/>
        <charset val="134"/>
      </rPr>
      <t>的反馈抑制等级</t>
    </r>
    <r>
      <rPr>
        <sz val="11"/>
        <color theme="1"/>
        <rFont val="Calibri"/>
        <charset val="134"/>
      </rPr>
      <t>1</t>
    </r>
  </si>
  <si>
    <t>Set feedback suppression level 1 for input channel 4</t>
  </si>
  <si>
    <t>A5 C3 3C 5A FF 36 08 02 04 01 EE</t>
  </si>
  <si>
    <t>A5 C3 3C 5A FF 36 08 02 01 02 EE</t>
  </si>
  <si>
    <r>
      <rPr>
        <sz val="11"/>
        <color theme="1"/>
        <rFont val="宋体"/>
        <charset val="134"/>
      </rPr>
      <t>设置输入通道</t>
    </r>
    <r>
      <rPr>
        <sz val="11"/>
        <color theme="1"/>
        <rFont val="Calibri"/>
        <charset val="134"/>
      </rPr>
      <t>2</t>
    </r>
    <r>
      <rPr>
        <sz val="11"/>
        <color theme="1"/>
        <rFont val="宋体"/>
        <charset val="134"/>
      </rPr>
      <t>的反馈抑制等级</t>
    </r>
    <r>
      <rPr>
        <sz val="11"/>
        <color theme="1"/>
        <rFont val="Calibri"/>
        <charset val="134"/>
      </rPr>
      <t>2</t>
    </r>
  </si>
  <si>
    <t>Set feedback suppression level 2 for input channel 2</t>
  </si>
  <si>
    <t>A5 C3 3C 5A FF 36 08 02 02 02 EE</t>
  </si>
  <si>
    <r>
      <rPr>
        <sz val="11"/>
        <color theme="1"/>
        <rFont val="宋体"/>
        <charset val="134"/>
      </rPr>
      <t>设置输入通道</t>
    </r>
    <r>
      <rPr>
        <sz val="11"/>
        <color theme="1"/>
        <rFont val="Calibri"/>
        <charset val="134"/>
      </rPr>
      <t>3</t>
    </r>
    <r>
      <rPr>
        <sz val="11"/>
        <color theme="1"/>
        <rFont val="宋体"/>
        <charset val="134"/>
      </rPr>
      <t>的反馈抑制等级</t>
    </r>
    <r>
      <rPr>
        <sz val="11"/>
        <color theme="1"/>
        <rFont val="Calibri"/>
        <charset val="134"/>
      </rPr>
      <t>3</t>
    </r>
  </si>
  <si>
    <t>Set feedback suppression level 3 for input channel 3</t>
  </si>
  <si>
    <t>A5 C3 3C 5A FF 36 08 02 03 02 EE</t>
  </si>
  <si>
    <r>
      <rPr>
        <sz val="11"/>
        <color theme="1"/>
        <rFont val="宋体"/>
        <charset val="134"/>
      </rPr>
      <t>设置输入通道</t>
    </r>
    <r>
      <rPr>
        <sz val="11"/>
        <color theme="1"/>
        <rFont val="Calibri"/>
        <charset val="134"/>
      </rPr>
      <t>4</t>
    </r>
    <r>
      <rPr>
        <sz val="11"/>
        <color theme="1"/>
        <rFont val="宋体"/>
        <charset val="134"/>
      </rPr>
      <t>的反馈抑制等级</t>
    </r>
    <r>
      <rPr>
        <sz val="11"/>
        <color theme="1"/>
        <rFont val="Calibri"/>
        <charset val="134"/>
      </rPr>
      <t>4</t>
    </r>
  </si>
  <si>
    <t>Set feedback suppression level 4 for input channel 4</t>
  </si>
  <si>
    <t>A5 C3 3C 5A FF 36 08 02 04 02 EE</t>
  </si>
  <si>
    <r>
      <t>7.2.</t>
    </r>
    <r>
      <rPr>
        <strike/>
        <sz val="16"/>
        <color theme="1"/>
        <rFont val="宋体"/>
        <charset val="134"/>
      </rPr>
      <t>反馈抑制状态读取</t>
    </r>
  </si>
  <si>
    <t>7.2. Feedback Suppression Status Read</t>
  </si>
  <si>
    <r>
      <rPr>
        <sz val="11"/>
        <color theme="1"/>
        <rFont val="宋体"/>
        <charset val="134"/>
      </rPr>
      <t>读取输入通道</t>
    </r>
    <r>
      <rPr>
        <sz val="11"/>
        <color theme="1"/>
        <rFont val="Calibri"/>
        <charset val="134"/>
      </rPr>
      <t>1</t>
    </r>
    <r>
      <rPr>
        <sz val="11"/>
        <color theme="1"/>
        <rFont val="宋体"/>
        <charset val="134"/>
      </rPr>
      <t>的反馈抑制状态</t>
    </r>
  </si>
  <si>
    <t>Read feedback suppression status of input channel 1</t>
  </si>
  <si>
    <t>A5 C3 3C 5A FF 63 08 01 01 EE</t>
  </si>
  <si>
    <r>
      <t>8.1.</t>
    </r>
    <r>
      <rPr>
        <sz val="16"/>
        <color theme="1"/>
        <rFont val="宋体"/>
        <charset val="134"/>
      </rPr>
      <t>矩阵混音设置</t>
    </r>
  </si>
  <si>
    <t>8.1. Matrix Mixing Setting</t>
  </si>
  <si>
    <r>
      <rPr>
        <sz val="11"/>
        <color theme="1"/>
        <rFont val="宋体"/>
        <charset val="134"/>
      </rPr>
      <t>设置输入通道</t>
    </r>
    <r>
      <rPr>
        <sz val="11"/>
        <color theme="1"/>
        <rFont val="Calibri"/>
        <charset val="134"/>
      </rPr>
      <t>1-</t>
    </r>
    <r>
      <rPr>
        <sz val="11"/>
        <color theme="1"/>
        <rFont val="宋体"/>
        <charset val="134"/>
      </rPr>
      <t>输出通道</t>
    </r>
    <r>
      <rPr>
        <sz val="11"/>
        <color theme="1"/>
        <rFont val="Calibri"/>
        <charset val="134"/>
      </rPr>
      <t>1</t>
    </r>
    <r>
      <rPr>
        <sz val="11"/>
        <color theme="1"/>
        <rFont val="宋体"/>
        <charset val="134"/>
      </rPr>
      <t>接通</t>
    </r>
  </si>
  <si>
    <t>Connect input channel 1 to output channel 1</t>
  </si>
  <si>
    <t>A5 C3 3C 5A FF 36 09 03 01 01 01 EE</t>
  </si>
  <si>
    <r>
      <rPr>
        <sz val="11"/>
        <color theme="1"/>
        <rFont val="宋体"/>
        <charset val="134"/>
      </rPr>
      <t>设置输入通道</t>
    </r>
    <r>
      <rPr>
        <sz val="11"/>
        <color theme="1"/>
        <rFont val="Calibri"/>
        <charset val="134"/>
      </rPr>
      <t>1-</t>
    </r>
    <r>
      <rPr>
        <sz val="11"/>
        <color theme="1"/>
        <rFont val="宋体"/>
        <charset val="134"/>
      </rPr>
      <t>输出通道</t>
    </r>
    <r>
      <rPr>
        <sz val="11"/>
        <color theme="1"/>
        <rFont val="Calibri"/>
        <charset val="134"/>
      </rPr>
      <t>2</t>
    </r>
    <r>
      <rPr>
        <sz val="11"/>
        <color theme="1"/>
        <rFont val="宋体"/>
        <charset val="134"/>
      </rPr>
      <t>接通</t>
    </r>
  </si>
  <si>
    <t>Connect input channel 1 to output channel 2</t>
  </si>
  <si>
    <t>A5 C3 3C 5A FF 36 09 03 01 02 01 EE</t>
  </si>
  <si>
    <r>
      <rPr>
        <sz val="11"/>
        <color theme="1"/>
        <rFont val="宋体"/>
        <charset val="134"/>
      </rPr>
      <t>设置输入通道</t>
    </r>
    <r>
      <rPr>
        <sz val="11"/>
        <color theme="1"/>
        <rFont val="Calibri"/>
        <charset val="134"/>
      </rPr>
      <t>1-</t>
    </r>
    <r>
      <rPr>
        <sz val="11"/>
        <color theme="1"/>
        <rFont val="宋体"/>
        <charset val="134"/>
      </rPr>
      <t>输出通道</t>
    </r>
    <r>
      <rPr>
        <sz val="11"/>
        <color theme="1"/>
        <rFont val="Calibri"/>
        <charset val="134"/>
      </rPr>
      <t>3</t>
    </r>
    <r>
      <rPr>
        <sz val="11"/>
        <color theme="1"/>
        <rFont val="宋体"/>
        <charset val="134"/>
      </rPr>
      <t>接通</t>
    </r>
  </si>
  <si>
    <t>Connect input channel 1 to output channel 3</t>
  </si>
  <si>
    <t>A5 C3 3C 5A FF 36 09 03 01 03 01 EE</t>
  </si>
  <si>
    <r>
      <rPr>
        <sz val="11"/>
        <color theme="1"/>
        <rFont val="宋体"/>
        <charset val="134"/>
      </rPr>
      <t>设置输入通道</t>
    </r>
    <r>
      <rPr>
        <sz val="11"/>
        <color theme="1"/>
        <rFont val="Calibri"/>
        <charset val="134"/>
      </rPr>
      <t>1-</t>
    </r>
    <r>
      <rPr>
        <sz val="11"/>
        <color theme="1"/>
        <rFont val="宋体"/>
        <charset val="134"/>
      </rPr>
      <t>输出通道</t>
    </r>
    <r>
      <rPr>
        <sz val="11"/>
        <color theme="1"/>
        <rFont val="Calibri"/>
        <charset val="134"/>
      </rPr>
      <t>4</t>
    </r>
    <r>
      <rPr>
        <sz val="11"/>
        <color theme="1"/>
        <rFont val="宋体"/>
        <charset val="134"/>
      </rPr>
      <t>接通</t>
    </r>
  </si>
  <si>
    <t>Connect input channel 1 to output channel 4</t>
  </si>
  <si>
    <t>A5 C3 3C 5A FF 36 09 03 01 04 01 EE</t>
  </si>
  <si>
    <r>
      <rPr>
        <sz val="11"/>
        <color theme="1"/>
        <rFont val="宋体"/>
        <charset val="134"/>
      </rPr>
      <t>设置输入通道</t>
    </r>
    <r>
      <rPr>
        <sz val="11"/>
        <color theme="1"/>
        <rFont val="Calibri"/>
        <charset val="134"/>
      </rPr>
      <t>1-</t>
    </r>
    <r>
      <rPr>
        <sz val="11"/>
        <color theme="1"/>
        <rFont val="宋体"/>
        <charset val="134"/>
      </rPr>
      <t>输出通道</t>
    </r>
    <r>
      <rPr>
        <sz val="11"/>
        <color theme="1"/>
        <rFont val="Calibri"/>
        <charset val="134"/>
      </rPr>
      <t>1</t>
    </r>
    <r>
      <rPr>
        <sz val="11"/>
        <color theme="1"/>
        <rFont val="宋体"/>
        <charset val="134"/>
      </rPr>
      <t>断开</t>
    </r>
  </si>
  <si>
    <t>Disconnect input channel 1 from output channel 1</t>
  </si>
  <si>
    <t>A5 C3 3C 5A FF 36 09 03 01 01 00 EE</t>
  </si>
  <si>
    <r>
      <rPr>
        <sz val="11"/>
        <color theme="1"/>
        <rFont val="宋体"/>
        <charset val="134"/>
      </rPr>
      <t>设置输入通道</t>
    </r>
    <r>
      <rPr>
        <sz val="11"/>
        <color theme="1"/>
        <rFont val="Calibri"/>
        <charset val="134"/>
      </rPr>
      <t>1-</t>
    </r>
    <r>
      <rPr>
        <sz val="11"/>
        <color theme="1"/>
        <rFont val="宋体"/>
        <charset val="134"/>
      </rPr>
      <t>输出通道</t>
    </r>
    <r>
      <rPr>
        <sz val="11"/>
        <color theme="1"/>
        <rFont val="Calibri"/>
        <charset val="134"/>
      </rPr>
      <t>2</t>
    </r>
    <r>
      <rPr>
        <sz val="11"/>
        <color theme="1"/>
        <rFont val="宋体"/>
        <charset val="134"/>
      </rPr>
      <t>断开</t>
    </r>
  </si>
  <si>
    <t>Disconnect input channel 1 from output channel 2</t>
  </si>
  <si>
    <t>A5 C3 3C 5A FF 36 09 03 01 02 00 EE</t>
  </si>
  <si>
    <r>
      <rPr>
        <sz val="11"/>
        <color theme="1"/>
        <rFont val="宋体"/>
        <charset val="134"/>
      </rPr>
      <t>设置输入通道</t>
    </r>
    <r>
      <rPr>
        <sz val="11"/>
        <color theme="1"/>
        <rFont val="Calibri"/>
        <charset val="134"/>
      </rPr>
      <t>1-</t>
    </r>
    <r>
      <rPr>
        <sz val="11"/>
        <color theme="1"/>
        <rFont val="宋体"/>
        <charset val="134"/>
      </rPr>
      <t>输出通道</t>
    </r>
    <r>
      <rPr>
        <sz val="11"/>
        <color theme="1"/>
        <rFont val="Calibri"/>
        <charset val="134"/>
      </rPr>
      <t>3</t>
    </r>
    <r>
      <rPr>
        <sz val="11"/>
        <color theme="1"/>
        <rFont val="宋体"/>
        <charset val="134"/>
      </rPr>
      <t>断开</t>
    </r>
  </si>
  <si>
    <t>Disconnect input channel 1 from output channel 3</t>
  </si>
  <si>
    <t>A5 C3 3C 5A FF 36 09 03 01 03 00 EE</t>
  </si>
  <si>
    <r>
      <rPr>
        <sz val="11"/>
        <color theme="1"/>
        <rFont val="宋体"/>
        <charset val="134"/>
      </rPr>
      <t>设置输入通道</t>
    </r>
    <r>
      <rPr>
        <sz val="11"/>
        <color theme="1"/>
        <rFont val="Calibri"/>
        <charset val="134"/>
      </rPr>
      <t>1-</t>
    </r>
    <r>
      <rPr>
        <sz val="11"/>
        <color theme="1"/>
        <rFont val="宋体"/>
        <charset val="134"/>
      </rPr>
      <t>输出通道</t>
    </r>
    <r>
      <rPr>
        <sz val="11"/>
        <color theme="1"/>
        <rFont val="Calibri"/>
        <charset val="134"/>
      </rPr>
      <t>4</t>
    </r>
    <r>
      <rPr>
        <sz val="11"/>
        <color theme="1"/>
        <rFont val="宋体"/>
        <charset val="134"/>
      </rPr>
      <t>断开</t>
    </r>
  </si>
  <si>
    <t>Disconnect input channel 1 from output channel 4</t>
  </si>
  <si>
    <t>A5 C3 3C 5A FF 36 09 03 01 04 00 EE</t>
  </si>
  <si>
    <r>
      <t>8.2.</t>
    </r>
    <r>
      <rPr>
        <sz val="16"/>
        <color theme="1"/>
        <rFont val="宋体"/>
        <charset val="134"/>
      </rPr>
      <t>矩阵混音状态读取</t>
    </r>
  </si>
  <si>
    <t>8.2. Matrix Mixing Status Read</t>
  </si>
  <si>
    <r>
      <rPr>
        <sz val="11"/>
        <color theme="1"/>
        <rFont val="宋体"/>
        <charset val="134"/>
      </rPr>
      <t>读取输入通道</t>
    </r>
    <r>
      <rPr>
        <sz val="11"/>
        <color theme="1"/>
        <rFont val="Calibri"/>
        <charset val="134"/>
      </rPr>
      <t>1-</t>
    </r>
    <r>
      <rPr>
        <sz val="11"/>
        <color theme="1"/>
        <rFont val="宋体"/>
        <charset val="134"/>
      </rPr>
      <t>输出通道</t>
    </r>
    <r>
      <rPr>
        <sz val="11"/>
        <color theme="1"/>
        <rFont val="Calibri"/>
        <charset val="134"/>
      </rPr>
      <t>1</t>
    </r>
    <r>
      <rPr>
        <sz val="11"/>
        <color theme="1"/>
        <rFont val="宋体"/>
        <charset val="134"/>
      </rPr>
      <t>的连通状态</t>
    </r>
  </si>
  <si>
    <t>Read connection status of input channel 1 to output channel 1</t>
  </si>
  <si>
    <t>A5 C3 3C 5A FF 63 09 02 01 01 EE</t>
  </si>
  <si>
    <r>
      <t>9.</t>
    </r>
    <r>
      <rPr>
        <strike/>
        <sz val="16"/>
        <color theme="1"/>
        <rFont val="宋体"/>
        <charset val="134"/>
      </rPr>
      <t>摄像头位置返回（取消）</t>
    </r>
  </si>
  <si>
    <t>9. Camera Position Return (Cancel)</t>
  </si>
  <si>
    <r>
      <t>10.</t>
    </r>
    <r>
      <rPr>
        <sz val="16"/>
        <color theme="1"/>
        <rFont val="宋体"/>
        <charset val="134"/>
      </rPr>
      <t>输入</t>
    </r>
    <r>
      <rPr>
        <sz val="16"/>
        <color theme="1"/>
        <rFont val="Calibri"/>
        <charset val="134"/>
      </rPr>
      <t>/</t>
    </r>
    <r>
      <rPr>
        <sz val="16"/>
        <color theme="1"/>
        <rFont val="宋体"/>
        <charset val="134"/>
      </rPr>
      <t>输出全部通道静音状态读取</t>
    </r>
  </si>
  <si>
    <t>10. Input/Output All Channels Mute Status Read</t>
  </si>
  <si>
    <r>
      <rPr>
        <sz val="11"/>
        <color theme="1"/>
        <rFont val="宋体"/>
        <charset val="134"/>
      </rPr>
      <t>读取输入全部通道静音状态</t>
    </r>
  </si>
  <si>
    <t>Read mute status of all input channels</t>
  </si>
  <si>
    <t>A5 C3 3C 5A FF 63 0B 01 01 EE</t>
  </si>
  <si>
    <r>
      <rPr>
        <sz val="11"/>
        <color theme="1"/>
        <rFont val="宋体"/>
        <charset val="134"/>
      </rPr>
      <t>读取输出全部通道静音状态</t>
    </r>
  </si>
  <si>
    <t>Read mute status of all output channels</t>
  </si>
  <si>
    <t>A5 C3 3C 5A FF 63 0B 01 02 EE</t>
  </si>
  <si>
    <r>
      <t>11.</t>
    </r>
    <r>
      <rPr>
        <sz val="16"/>
        <color theme="1"/>
        <rFont val="宋体"/>
        <charset val="134"/>
      </rPr>
      <t>输入</t>
    </r>
    <r>
      <rPr>
        <sz val="16"/>
        <color theme="1"/>
        <rFont val="Calibri"/>
        <charset val="134"/>
      </rPr>
      <t>/</t>
    </r>
    <r>
      <rPr>
        <sz val="16"/>
        <color theme="1"/>
        <rFont val="宋体"/>
        <charset val="134"/>
      </rPr>
      <t>输出全部通道音量增益读取</t>
    </r>
  </si>
  <si>
    <t>11. Input/Output All Channels Volume Gain Read</t>
  </si>
  <si>
    <r>
      <rPr>
        <sz val="11"/>
        <color theme="1"/>
        <rFont val="宋体"/>
        <charset val="134"/>
      </rPr>
      <t>读取输入全部通道音量增益</t>
    </r>
  </si>
  <si>
    <t>Read volume gain of all input channels</t>
  </si>
  <si>
    <t>A5 C3 3C 5A FF 63 0C 01 01 EE</t>
  </si>
  <si>
    <r>
      <rPr>
        <sz val="11"/>
        <color theme="1"/>
        <rFont val="宋体"/>
        <charset val="134"/>
      </rPr>
      <t>读取输出全部通道音量增益</t>
    </r>
  </si>
  <si>
    <t>Read volume gain of all output channels</t>
  </si>
  <si>
    <t>A5 C3 3C 5A FF 63 0C 01 02 EE</t>
  </si>
  <si>
    <r>
      <t>12.1.</t>
    </r>
    <r>
      <rPr>
        <sz val="16"/>
        <color theme="1"/>
        <rFont val="宋体"/>
        <charset val="134"/>
      </rPr>
      <t>模拟</t>
    </r>
    <r>
      <rPr>
        <sz val="16"/>
        <color theme="1"/>
        <rFont val="Calibri"/>
        <charset val="134"/>
      </rPr>
      <t>/Dante</t>
    </r>
    <r>
      <rPr>
        <sz val="16"/>
        <color theme="1"/>
        <rFont val="宋体"/>
        <charset val="134"/>
      </rPr>
      <t>切换设置</t>
    </r>
  </si>
  <si>
    <r>
      <rPr>
        <sz val="11"/>
        <color theme="1"/>
        <rFont val="宋体"/>
        <charset val="134"/>
      </rPr>
      <t>输入通道</t>
    </r>
    <r>
      <rPr>
        <sz val="11"/>
        <color theme="1"/>
        <rFont val="Calibri"/>
        <charset val="134"/>
      </rPr>
      <t>1</t>
    </r>
    <r>
      <rPr>
        <sz val="11"/>
        <color theme="1"/>
        <rFont val="宋体"/>
        <charset val="134"/>
      </rPr>
      <t>设置模拟输入</t>
    </r>
  </si>
  <si>
    <t>Set input channel 1 to analog input</t>
  </si>
  <si>
    <t>A5 C3 3C 5A FF 36 0D 02 01 00 EE</t>
  </si>
  <si>
    <r>
      <rPr>
        <sz val="11"/>
        <color theme="1"/>
        <rFont val="宋体"/>
        <charset val="134"/>
      </rPr>
      <t>输入通道</t>
    </r>
    <r>
      <rPr>
        <sz val="11"/>
        <color theme="1"/>
        <rFont val="Calibri"/>
        <charset val="134"/>
      </rPr>
      <t>4</t>
    </r>
    <r>
      <rPr>
        <sz val="11"/>
        <color theme="1"/>
        <rFont val="宋体"/>
        <charset val="134"/>
      </rPr>
      <t>设置</t>
    </r>
    <r>
      <rPr>
        <sz val="11"/>
        <color theme="1"/>
        <rFont val="Calibri"/>
        <charset val="134"/>
      </rPr>
      <t>dante</t>
    </r>
    <r>
      <rPr>
        <sz val="11"/>
        <color theme="1"/>
        <rFont val="宋体"/>
        <charset val="134"/>
      </rPr>
      <t>输入</t>
    </r>
  </si>
  <si>
    <t>Set input channel 4 to Dante input</t>
  </si>
  <si>
    <t>A5 C3 3C 5A FF 36 0D 02 04 04 EE</t>
  </si>
  <si>
    <r>
      <t>12.2.</t>
    </r>
    <r>
      <rPr>
        <sz val="16"/>
        <color theme="1"/>
        <rFont val="宋体"/>
        <charset val="134"/>
      </rPr>
      <t>模拟</t>
    </r>
    <r>
      <rPr>
        <sz val="16"/>
        <color theme="1"/>
        <rFont val="Calibri"/>
        <charset val="134"/>
      </rPr>
      <t>/Dante</t>
    </r>
    <r>
      <rPr>
        <sz val="16"/>
        <color theme="1"/>
        <rFont val="宋体"/>
        <charset val="134"/>
      </rPr>
      <t>状态读取</t>
    </r>
  </si>
  <si>
    <r>
      <rPr>
        <sz val="11"/>
        <color theme="1"/>
        <rFont val="宋体"/>
        <charset val="134"/>
      </rPr>
      <t>读取输入通道</t>
    </r>
    <r>
      <rPr>
        <sz val="11"/>
        <color theme="1"/>
        <rFont val="Calibri"/>
        <charset val="134"/>
      </rPr>
      <t>2</t>
    </r>
    <r>
      <rPr>
        <sz val="11"/>
        <color theme="1"/>
        <rFont val="宋体"/>
        <charset val="134"/>
      </rPr>
      <t>的模拟</t>
    </r>
    <r>
      <rPr>
        <sz val="11"/>
        <color theme="1"/>
        <rFont val="Calibri"/>
        <charset val="134"/>
      </rPr>
      <t>/Dante</t>
    </r>
    <r>
      <rPr>
        <sz val="11"/>
        <color theme="1"/>
        <rFont val="宋体"/>
        <charset val="134"/>
      </rPr>
      <t>状态</t>
    </r>
  </si>
  <si>
    <t>Read analog/Dante status of input channel 2</t>
  </si>
  <si>
    <t>A5 C3 3C 5A FF 63 0D 01 02 EE</t>
  </si>
  <si>
    <r>
      <t>13.</t>
    </r>
    <r>
      <rPr>
        <sz val="16"/>
        <color theme="1"/>
        <rFont val="宋体"/>
        <charset val="134"/>
      </rPr>
      <t>通道电平读取</t>
    </r>
  </si>
  <si>
    <r>
      <rPr>
        <sz val="11"/>
        <color theme="1"/>
        <rFont val="宋体"/>
        <charset val="134"/>
      </rPr>
      <t>读取输入通道</t>
    </r>
    <r>
      <rPr>
        <sz val="11"/>
        <color theme="1"/>
        <rFont val="Calibri"/>
        <charset val="134"/>
      </rPr>
      <t>1</t>
    </r>
    <r>
      <rPr>
        <sz val="11"/>
        <color theme="1"/>
        <rFont val="宋体"/>
        <charset val="134"/>
      </rPr>
      <t>电平</t>
    </r>
  </si>
  <si>
    <t>Read input channel 1 level</t>
  </si>
  <si>
    <t>A5 C3 3C 5A FF 63 0E 02 01 01 EE</t>
  </si>
  <si>
    <r>
      <t>14.</t>
    </r>
    <r>
      <rPr>
        <sz val="16"/>
        <color theme="1"/>
        <rFont val="宋体"/>
        <charset val="134"/>
      </rPr>
      <t>输入</t>
    </r>
    <r>
      <rPr>
        <sz val="16"/>
        <color theme="1"/>
        <rFont val="Calibri"/>
        <charset val="134"/>
      </rPr>
      <t>/</t>
    </r>
    <r>
      <rPr>
        <sz val="16"/>
        <color theme="1"/>
        <rFont val="宋体"/>
        <charset val="134"/>
      </rPr>
      <t>输出全部通道电平读取</t>
    </r>
  </si>
  <si>
    <t>14. Input/Output All Channels Level Read</t>
  </si>
  <si>
    <r>
      <rPr>
        <sz val="11"/>
        <color theme="1"/>
        <rFont val="宋体"/>
        <charset val="134"/>
      </rPr>
      <t>读取全部输入通道电平值</t>
    </r>
  </si>
  <si>
    <t>Read level values of all input channels</t>
  </si>
  <si>
    <t>A5 C3 3C 5A FF 63 0F 01 01 EE</t>
  </si>
  <si>
    <r>
      <rPr>
        <sz val="11"/>
        <color theme="1"/>
        <rFont val="宋体"/>
        <charset val="134"/>
      </rPr>
      <t>读取输出全部通道电平</t>
    </r>
  </si>
  <si>
    <t>Read level of all output channels</t>
  </si>
  <si>
    <t>A5 C3 3C 5A FF 63 0F 01 02 EE</t>
  </si>
  <si>
    <r>
      <t>15.</t>
    </r>
    <r>
      <rPr>
        <strike/>
        <sz val="16"/>
        <color theme="1"/>
        <rFont val="宋体"/>
        <charset val="134"/>
      </rPr>
      <t>输出全部通道电压</t>
    </r>
    <r>
      <rPr>
        <strike/>
        <sz val="16"/>
        <color theme="1"/>
        <rFont val="Calibri"/>
        <charset val="134"/>
      </rPr>
      <t>/</t>
    </r>
    <r>
      <rPr>
        <strike/>
        <sz val="16"/>
        <color theme="1"/>
        <rFont val="宋体"/>
        <charset val="134"/>
      </rPr>
      <t>电流</t>
    </r>
    <r>
      <rPr>
        <strike/>
        <sz val="16"/>
        <color theme="1"/>
        <rFont val="Calibri"/>
        <charset val="134"/>
      </rPr>
      <t>/</t>
    </r>
    <r>
      <rPr>
        <strike/>
        <sz val="16"/>
        <color theme="1"/>
        <rFont val="宋体"/>
        <charset val="134"/>
      </rPr>
      <t>功率值读取</t>
    </r>
  </si>
  <si>
    <t>15. Output All Channels Voltage/Current/Power Value Read</t>
  </si>
  <si>
    <r>
      <rPr>
        <sz val="11"/>
        <color theme="1"/>
        <rFont val="宋体"/>
        <charset val="134"/>
      </rPr>
      <t>读取全部输出通道电压检测值</t>
    </r>
  </si>
  <si>
    <t>Read voltage detection values of all output channels</t>
  </si>
  <si>
    <t>A5 C3 3C 5A FF 63 10 01 01 EE</t>
  </si>
  <si>
    <r>
      <rPr>
        <sz val="11"/>
        <color theme="1"/>
        <rFont val="宋体"/>
        <charset val="134"/>
      </rPr>
      <t>读取全部输出通道电流检测值</t>
    </r>
  </si>
  <si>
    <t>Read current detection values of all output channels</t>
  </si>
  <si>
    <t>A5 C3 3C 5A FF 63 10 01 02 EE</t>
  </si>
  <si>
    <r>
      <rPr>
        <sz val="11"/>
        <color theme="1"/>
        <rFont val="宋体"/>
        <charset val="134"/>
      </rPr>
      <t>读取全部输出通道功率检测值</t>
    </r>
  </si>
  <si>
    <t>Read power detection values of all output channels</t>
  </si>
  <si>
    <t>A5 C3 3C 5A FF 63 10 01 03 EE</t>
  </si>
  <si>
    <r>
      <t>16.</t>
    </r>
    <r>
      <rPr>
        <strike/>
        <sz val="16"/>
        <color theme="1"/>
        <rFont val="宋体"/>
        <charset val="134"/>
      </rPr>
      <t>输出全部通道阻抗检测值读取</t>
    </r>
  </si>
  <si>
    <t>16. Output All Channels Impedance Detection Value Read</t>
  </si>
  <si>
    <r>
      <rPr>
        <sz val="11"/>
        <color theme="1"/>
        <rFont val="宋体"/>
        <charset val="134"/>
      </rPr>
      <t>读取全部输出通道阻抗检测值</t>
    </r>
  </si>
  <si>
    <t>Read impedance detection values of all output channels</t>
  </si>
  <si>
    <t>A5 C3 3C 5A FF 63 11 00 EE</t>
  </si>
  <si>
    <r>
      <t>17.</t>
    </r>
    <r>
      <rPr>
        <sz val="16"/>
        <color theme="1"/>
        <rFont val="宋体"/>
        <charset val="134"/>
      </rPr>
      <t>功放温度检测值读取</t>
    </r>
  </si>
  <si>
    <r>
      <rPr>
        <sz val="11"/>
        <color theme="1"/>
        <rFont val="宋体"/>
        <charset val="134"/>
      </rPr>
      <t>读取功放温度检测值</t>
    </r>
  </si>
  <si>
    <t>Read amplifier temperature detection values</t>
  </si>
  <si>
    <t>A5 C3 3C 5A FF 63 12 00 EE</t>
  </si>
  <si>
    <r>
      <t>18.</t>
    </r>
    <r>
      <rPr>
        <strike/>
        <sz val="16"/>
        <color theme="1"/>
        <rFont val="宋体"/>
        <charset val="134"/>
      </rPr>
      <t>输出全部通道阻抗异常状态读取</t>
    </r>
  </si>
  <si>
    <t>18. Output All Channels Impedance Abnormal Status Read</t>
  </si>
  <si>
    <r>
      <rPr>
        <sz val="11"/>
        <color theme="1"/>
        <rFont val="宋体"/>
        <charset val="134"/>
      </rPr>
      <t>读取输出全部通道阻抗异常状态</t>
    </r>
  </si>
  <si>
    <t>Read impedance abnormal status of all output channels</t>
  </si>
  <si>
    <t>A5 C3 3C 5A FF 63 13 00 EE</t>
  </si>
  <si>
    <r>
      <t>19.</t>
    </r>
    <r>
      <rPr>
        <sz val="16"/>
        <color theme="1"/>
        <rFont val="宋体"/>
        <charset val="134"/>
      </rPr>
      <t>功放保护状态读取</t>
    </r>
  </si>
  <si>
    <r>
      <rPr>
        <sz val="11"/>
        <color theme="1"/>
        <rFont val="宋体"/>
        <charset val="134"/>
      </rPr>
      <t>读取功放保护状态值</t>
    </r>
  </si>
  <si>
    <t>Read amplifier protection status values</t>
  </si>
  <si>
    <t>A5 C3 3C 5A FF 63 14 00 EE</t>
  </si>
  <si>
    <r>
      <t>20.</t>
    </r>
    <r>
      <rPr>
        <sz val="16"/>
        <color theme="1"/>
        <rFont val="宋体"/>
        <charset val="134"/>
      </rPr>
      <t>输入</t>
    </r>
    <r>
      <rPr>
        <sz val="16"/>
        <color theme="1"/>
        <rFont val="Calibri"/>
        <charset val="134"/>
      </rPr>
      <t>/</t>
    </r>
    <r>
      <rPr>
        <sz val="16"/>
        <color theme="1"/>
        <rFont val="宋体"/>
        <charset val="134"/>
      </rPr>
      <t>输出全部通道削波</t>
    </r>
    <r>
      <rPr>
        <sz val="16"/>
        <color theme="1"/>
        <rFont val="Calibri"/>
        <charset val="134"/>
      </rPr>
      <t>/</t>
    </r>
    <r>
      <rPr>
        <sz val="16"/>
        <color theme="1"/>
        <rFont val="宋体"/>
        <charset val="134"/>
      </rPr>
      <t>压限状态读取</t>
    </r>
  </si>
  <si>
    <t>20. Input/Output All Channels Clipping/Limiter Status Read</t>
  </si>
  <si>
    <r>
      <rPr>
        <sz val="11"/>
        <color theme="1"/>
        <rFont val="宋体"/>
        <charset val="134"/>
      </rPr>
      <t>读取全部输入通道削波状态值</t>
    </r>
  </si>
  <si>
    <t>Read clipping status values of all input channels</t>
  </si>
  <si>
    <t>A5 C3 3C 5A FF 63 15 01 01 EE</t>
  </si>
  <si>
    <r>
      <rPr>
        <sz val="11"/>
        <color theme="1"/>
        <rFont val="宋体"/>
        <charset val="134"/>
      </rPr>
      <t>读取全部输出通道压限状态值</t>
    </r>
  </si>
  <si>
    <t>Read limiting status values of all output channels</t>
  </si>
  <si>
    <t>A5 C3 3C 5A FF 63 15 01 02 EE</t>
  </si>
  <si>
    <r>
      <t>21.1.</t>
    </r>
    <r>
      <rPr>
        <sz val="16"/>
        <color theme="1"/>
        <rFont val="宋体"/>
        <charset val="134"/>
      </rPr>
      <t>工作模式设置</t>
    </r>
  </si>
  <si>
    <r>
      <rPr>
        <sz val="11"/>
        <color theme="1"/>
        <rFont val="宋体"/>
        <charset val="134"/>
      </rPr>
      <t>通道组</t>
    </r>
    <r>
      <rPr>
        <sz val="11"/>
        <color theme="1"/>
        <rFont val="Calibri"/>
        <charset val="134"/>
      </rPr>
      <t>1</t>
    </r>
    <r>
      <rPr>
        <sz val="11"/>
        <color theme="1"/>
        <rFont val="宋体"/>
        <charset val="134"/>
      </rPr>
      <t>工作模式设置为立体声</t>
    </r>
  </si>
  <si>
    <t>Set channel group 1 mode to stereo</t>
  </si>
  <si>
    <t>A5 C3 3C 5A FF 36 16 02 00 00 EE</t>
  </si>
  <si>
    <r>
      <rPr>
        <sz val="11"/>
        <color theme="1"/>
        <rFont val="宋体"/>
        <charset val="134"/>
      </rPr>
      <t>通道组</t>
    </r>
    <r>
      <rPr>
        <sz val="11"/>
        <color theme="1"/>
        <rFont val="Calibri"/>
        <charset val="134"/>
      </rPr>
      <t>1</t>
    </r>
    <r>
      <rPr>
        <sz val="11"/>
        <color theme="1"/>
        <rFont val="宋体"/>
        <charset val="134"/>
      </rPr>
      <t>工作模式设置为单声道</t>
    </r>
  </si>
  <si>
    <t>Set channel group 1 mode to mono</t>
  </si>
  <si>
    <t>A5 C3 3C 5A FF 36 16 02 00 01 EE</t>
  </si>
  <si>
    <r>
      <rPr>
        <sz val="11"/>
        <color theme="1"/>
        <rFont val="宋体"/>
        <charset val="134"/>
      </rPr>
      <t>通道组</t>
    </r>
    <r>
      <rPr>
        <sz val="11"/>
        <color theme="1"/>
        <rFont val="Calibri"/>
        <charset val="134"/>
      </rPr>
      <t>1</t>
    </r>
    <r>
      <rPr>
        <sz val="11"/>
        <color theme="1"/>
        <rFont val="宋体"/>
        <charset val="134"/>
      </rPr>
      <t>工作模式设置为桥接</t>
    </r>
  </si>
  <si>
    <t>Set channel group 1 mode to bridge</t>
  </si>
  <si>
    <t>A5 C3 3C 5A FF 36 16 02 00 02 EE</t>
  </si>
  <si>
    <r>
      <rPr>
        <sz val="11"/>
        <color theme="1"/>
        <rFont val="宋体"/>
        <charset val="134"/>
      </rPr>
      <t>通道组</t>
    </r>
    <r>
      <rPr>
        <sz val="11"/>
        <color theme="1"/>
        <rFont val="Calibri"/>
        <charset val="134"/>
      </rPr>
      <t>1</t>
    </r>
    <r>
      <rPr>
        <sz val="11"/>
        <color theme="1"/>
        <rFont val="宋体"/>
        <charset val="134"/>
      </rPr>
      <t>工作模式设置为矩阵</t>
    </r>
  </si>
  <si>
    <t>Set channel group 1 mode to matrix</t>
  </si>
  <si>
    <t>A5 C3 3C 5A FF 36 16 02 00 03 EE</t>
  </si>
  <si>
    <r>
      <t>21.2.</t>
    </r>
    <r>
      <rPr>
        <sz val="16"/>
        <color theme="1"/>
        <rFont val="宋体"/>
        <charset val="134"/>
      </rPr>
      <t>工作模式读取</t>
    </r>
  </si>
  <si>
    <t>21.2. Work Mode Read</t>
  </si>
  <si>
    <r>
      <rPr>
        <sz val="11"/>
        <color theme="1"/>
        <rFont val="宋体"/>
        <charset val="134"/>
      </rPr>
      <t>通道组</t>
    </r>
    <r>
      <rPr>
        <sz val="11"/>
        <color theme="1"/>
        <rFont val="Calibri"/>
        <charset val="134"/>
      </rPr>
      <t>1</t>
    </r>
    <r>
      <rPr>
        <sz val="11"/>
        <color theme="1"/>
        <rFont val="宋体"/>
        <charset val="134"/>
      </rPr>
      <t>工作模式读取</t>
    </r>
  </si>
  <si>
    <t>Read channel group 1 mode</t>
  </si>
  <si>
    <t>A5 C3 3C 5A FF 63 16 01 00 EE</t>
  </si>
  <si>
    <r>
      <t>22.1.</t>
    </r>
    <r>
      <rPr>
        <sz val="16"/>
        <color theme="1"/>
        <rFont val="宋体"/>
        <charset val="134"/>
      </rPr>
      <t>待机开关设置</t>
    </r>
  </si>
  <si>
    <r>
      <rPr>
        <sz val="11"/>
        <color theme="1"/>
        <rFont val="宋体"/>
        <charset val="134"/>
      </rPr>
      <t>设备设置为待机打开</t>
    </r>
  </si>
  <si>
    <t>Set device to standby on</t>
  </si>
  <si>
    <t>A5 C3 3C 5A FF 36 17 01 00 EE</t>
  </si>
  <si>
    <r>
      <rPr>
        <sz val="11"/>
        <color theme="1"/>
        <rFont val="宋体"/>
        <charset val="134"/>
      </rPr>
      <t>设备设置为待机关闭</t>
    </r>
  </si>
  <si>
    <t>Set device to standby off</t>
  </si>
  <si>
    <t>A5 C3 3C 5A FF 36 17 01 01 EE</t>
  </si>
  <si>
    <r>
      <t>22.2.</t>
    </r>
    <r>
      <rPr>
        <sz val="16"/>
        <color theme="1"/>
        <rFont val="宋体"/>
        <charset val="134"/>
      </rPr>
      <t>待机开关读取</t>
    </r>
  </si>
  <si>
    <t>22.2. Standby Switch Read</t>
  </si>
  <si>
    <r>
      <rPr>
        <sz val="11"/>
        <color theme="1"/>
        <rFont val="宋体"/>
        <charset val="134"/>
      </rPr>
      <t>设备待机开关读取</t>
    </r>
  </si>
  <si>
    <t>Read device standby status</t>
  </si>
  <si>
    <t>A5 C3 3C 5A FF 63 17 00 EE</t>
  </si>
  <si>
    <r>
      <t>23.</t>
    </r>
    <r>
      <rPr>
        <sz val="16"/>
        <color theme="1"/>
        <rFont val="宋体"/>
        <charset val="134"/>
      </rPr>
      <t>设备</t>
    </r>
    <r>
      <rPr>
        <sz val="16"/>
        <color theme="1"/>
        <rFont val="Calibri"/>
        <charset val="134"/>
      </rPr>
      <t>IP/DANTE IP</t>
    </r>
    <r>
      <rPr>
        <sz val="16"/>
        <color theme="1"/>
        <rFont val="宋体"/>
        <charset val="134"/>
      </rPr>
      <t>读取</t>
    </r>
  </si>
  <si>
    <t>23. Device IP/DANTE IP Read</t>
  </si>
  <si>
    <r>
      <rPr>
        <sz val="11"/>
        <color theme="1"/>
        <rFont val="宋体"/>
        <charset val="134"/>
      </rPr>
      <t>设备</t>
    </r>
    <r>
      <rPr>
        <sz val="11"/>
        <color theme="1"/>
        <rFont val="Calibri"/>
        <charset val="134"/>
      </rPr>
      <t>IP</t>
    </r>
    <r>
      <rPr>
        <sz val="11"/>
        <color theme="1"/>
        <rFont val="宋体"/>
        <charset val="134"/>
      </rPr>
      <t>读取</t>
    </r>
  </si>
  <si>
    <t>Read device IP</t>
  </si>
  <si>
    <t>A5 C3 3C 5A FF 63 18 01 01 EE</t>
  </si>
  <si>
    <r>
      <t>DANTE IP</t>
    </r>
    <r>
      <rPr>
        <sz val="11"/>
        <color theme="1"/>
        <rFont val="宋体"/>
        <charset val="134"/>
      </rPr>
      <t>读取</t>
    </r>
  </si>
  <si>
    <t>Read Dante IP</t>
  </si>
  <si>
    <t>A5 C3 3C 5A FF 63 18 01 02 EE</t>
  </si>
  <si>
    <r>
      <t>24.</t>
    </r>
    <r>
      <rPr>
        <sz val="16"/>
        <color theme="1"/>
        <rFont val="宋体"/>
        <charset val="134"/>
      </rPr>
      <t>设备名称读取</t>
    </r>
  </si>
  <si>
    <r>
      <rPr>
        <sz val="11"/>
        <color theme="1"/>
        <rFont val="宋体"/>
        <charset val="134"/>
      </rPr>
      <t>设备名称读取</t>
    </r>
  </si>
  <si>
    <t>Read device name</t>
  </si>
  <si>
    <t>A5 C3 3C 5A FF 63 19 00 EE</t>
  </si>
  <si>
    <r>
      <t>25.</t>
    </r>
    <r>
      <rPr>
        <sz val="16"/>
        <color theme="1"/>
        <rFont val="宋体"/>
        <charset val="134"/>
      </rPr>
      <t>设备呼叫</t>
    </r>
  </si>
  <si>
    <r>
      <rPr>
        <sz val="11"/>
        <color theme="1"/>
        <rFont val="宋体"/>
        <charset val="134"/>
      </rPr>
      <t>设备呼叫</t>
    </r>
  </si>
  <si>
    <t>Device call</t>
  </si>
  <si>
    <t>A5 C3 3C 5A FF 36 1A 01 01 EE</t>
  </si>
  <si>
    <r>
      <rPr>
        <sz val="11"/>
        <color theme="1"/>
        <rFont val="宋体"/>
        <charset val="134"/>
      </rPr>
      <t>设备取消呼叫</t>
    </r>
  </si>
  <si>
    <t>Device cancel call</t>
  </si>
  <si>
    <t>A5 C3 3C 5A FF 36 1A 01 00 EE</t>
  </si>
  <si>
    <t>日期：</t>
  </si>
  <si>
    <t>2023.03.08</t>
  </si>
  <si>
    <t>版本：</t>
  </si>
  <si>
    <t>V1.0.3</t>
  </si>
  <si>
    <t>修改说明：</t>
  </si>
  <si>
    <t>1.完善示例；</t>
  </si>
  <si>
    <t>2022.08.18</t>
  </si>
  <si>
    <t>V1.0.2</t>
  </si>
  <si>
    <t>1.设备呼叫命令增加打开/关闭控制字段，以适配最新的设备呼叫逻辑；</t>
  </si>
  <si>
    <t>2022.05.23</t>
  </si>
  <si>
    <t>V1.0.1</t>
  </si>
  <si>
    <t>1.增加输出全部通道电压/电流/功率检测值读取命令；
2.增加输出全部通道阻抗检测值读取命令；
3.增加功放温度检测值读取命令；
4.增加输出全部通道阻抗异常状态读取命令；
5.增加功放保护状态读取命令；
6.增加输入全部通道削波/输出全部通道限幅状态读取命令；
7.增加功放工作模式设置/读取命令；
8.增加待机开关设置/读取命令；
9.增加设备IP/DANTE IP读取命令；
10.增加设备名称读取命令；
11.增加设备呼叫命令；</t>
  </si>
  <si>
    <t>2022.04.13</t>
  </si>
  <si>
    <t>V1.0.0</t>
  </si>
  <si>
    <t>1.基于MAP16(C)0808(A)_中控通讯协议_V1.6.5修改</t>
  </si>
  <si>
    <t>1.1.场景（存档）调用</t>
  </si>
  <si>
    <t>示例：</t>
  </si>
  <si>
    <t>帧头</t>
  </si>
  <si>
    <t>读写位</t>
  </si>
  <si>
    <t>功能码</t>
  </si>
  <si>
    <t>数据长度</t>
  </si>
  <si>
    <t>场景号</t>
  </si>
  <si>
    <t>0x01 - 0x1F</t>
  </si>
  <si>
    <t>调用场景1（出厂默认场景）</t>
  </si>
  <si>
    <t>调用场景2</t>
  </si>
  <si>
    <t>调用场景3</t>
  </si>
  <si>
    <t>调用场景4</t>
  </si>
  <si>
    <t>调用场景5</t>
  </si>
  <si>
    <t>调用场景6</t>
  </si>
  <si>
    <t>调用场景7</t>
  </si>
  <si>
    <t>调用场景8</t>
  </si>
  <si>
    <t>调用场景9</t>
  </si>
  <si>
    <t>调用场景10</t>
  </si>
  <si>
    <t>调用场景11</t>
  </si>
  <si>
    <t>调用场景12</t>
  </si>
  <si>
    <t>调用场景13</t>
  </si>
  <si>
    <t>调用场景14</t>
  </si>
  <si>
    <t>调用场景15</t>
  </si>
  <si>
    <t>调用场景16</t>
  </si>
  <si>
    <t>调用场景17</t>
  </si>
  <si>
    <t>调用场景18</t>
  </si>
  <si>
    <t>调用场景19</t>
  </si>
  <si>
    <t>调用场景20</t>
  </si>
  <si>
    <t>调用场景21</t>
  </si>
  <si>
    <t>调用场景22</t>
  </si>
  <si>
    <t>调用场景23</t>
  </si>
  <si>
    <t>调用场景24</t>
  </si>
  <si>
    <t>调用场景25</t>
  </si>
  <si>
    <t>调用场景26</t>
  </si>
  <si>
    <t>调用场景27</t>
  </si>
  <si>
    <t>调用场景28</t>
  </si>
  <si>
    <t>调用场景29</t>
  </si>
  <si>
    <t>调用场景30</t>
  </si>
  <si>
    <t>1.2.场景（存档）读取</t>
  </si>
  <si>
    <t>功能码：0x02</t>
  </si>
  <si>
    <t>读取当前存档</t>
  </si>
  <si>
    <t>2.1.静音控制</t>
  </si>
  <si>
    <t>功能码：0x03</t>
  </si>
  <si>
    <t>输入/输出</t>
  </si>
  <si>
    <t>通道号</t>
  </si>
  <si>
    <t>静音控制</t>
  </si>
  <si>
    <t>0x01/0x02</t>
  </si>
  <si>
    <t>0x00 - 0x08</t>
  </si>
  <si>
    <t>全输入通道静音</t>
  </si>
  <si>
    <t>全输入通道取消静音</t>
  </si>
  <si>
    <t>输入通道1静音</t>
  </si>
  <si>
    <t>输入通道2静音</t>
  </si>
  <si>
    <t>输入通道3静音</t>
  </si>
  <si>
    <t>输入通道4静音</t>
  </si>
  <si>
    <t>输入通道5静音</t>
  </si>
  <si>
    <t>输入通道6静音</t>
  </si>
  <si>
    <t>输入通道7静音</t>
  </si>
  <si>
    <t>输入通道8静音</t>
  </si>
  <si>
    <t>输入通道1取消静音</t>
  </si>
  <si>
    <t>输入通道2取消静音</t>
  </si>
  <si>
    <t>输入通道3取消静音</t>
  </si>
  <si>
    <t>输入通道4取消静音</t>
  </si>
  <si>
    <t>输入通道5取消静音</t>
  </si>
  <si>
    <t>输入通道6取消静音</t>
  </si>
  <si>
    <t>输入通道7取消静音</t>
  </si>
  <si>
    <t>输入通道8取消静音</t>
  </si>
  <si>
    <t>输出通道1静音</t>
  </si>
  <si>
    <t>输出通道2静音</t>
  </si>
  <si>
    <t>输出通道3静音</t>
  </si>
  <si>
    <t>输出通道4静音</t>
  </si>
  <si>
    <t>输出通道5静音</t>
  </si>
  <si>
    <t>输出通道6静音</t>
  </si>
  <si>
    <t>输出通道7静音</t>
  </si>
  <si>
    <t>输出通道8静音</t>
  </si>
  <si>
    <t>输出通道1取消静音</t>
  </si>
  <si>
    <t>输出通道2取消静音</t>
  </si>
  <si>
    <t>输出通道3取消静音</t>
  </si>
  <si>
    <t>输出通道4取消静音</t>
  </si>
  <si>
    <t>输出通道5取消静音</t>
  </si>
  <si>
    <t>输出通道6取消静音</t>
  </si>
  <si>
    <t>输出通道7取消静音</t>
  </si>
  <si>
    <t>输出通道8取消静音</t>
  </si>
  <si>
    <t>2.2.静音状态读取</t>
  </si>
  <si>
    <t>0x01 - 0x08</t>
  </si>
  <si>
    <t>读取输入通道1静音状态</t>
  </si>
  <si>
    <t>读取输出通道2静音状态</t>
  </si>
  <si>
    <t>读取总音量静音状态</t>
  </si>
  <si>
    <t>3.1.音量设置</t>
  </si>
  <si>
    <t>功能码：0x04</t>
  </si>
  <si>
    <t>音量（低字节）</t>
  </si>
  <si>
    <t>音量（高字节）</t>
  </si>
  <si>
    <t>输入通道1音量设置为-30.0dB</t>
  </si>
  <si>
    <t>输入通道2音量设置为-15.0dB</t>
  </si>
  <si>
    <t>输入通道3音量设置为6.0dB</t>
  </si>
  <si>
    <t>输入通道4音量设置为12.0dB</t>
  </si>
  <si>
    <t>输出通道5音量设置为-20.0dB</t>
  </si>
  <si>
    <t>输出通道6音量设置为-5.0dB</t>
  </si>
  <si>
    <t>输出通道7音量设置为0.0dB</t>
  </si>
  <si>
    <t>输出通道8音量设置为9.0dB</t>
  </si>
  <si>
    <t>总音量设置为-6.0dB</t>
  </si>
  <si>
    <t>总音量设置为0.0dB</t>
  </si>
  <si>
    <t>3.2.音量读取</t>
  </si>
  <si>
    <t>读取输入通道1音量</t>
  </si>
  <si>
    <t>读取输出通道2音量</t>
  </si>
  <si>
    <t>读取总音量</t>
  </si>
  <si>
    <t>4.音量增减</t>
  </si>
  <si>
    <t>功能码：0x05</t>
  </si>
  <si>
    <t>加/减</t>
  </si>
  <si>
    <t>音量增减值</t>
  </si>
  <si>
    <t>输出总音量增加1.0dB</t>
  </si>
  <si>
    <t>输出总音量减少1.0dB</t>
  </si>
  <si>
    <t>输入通道1音量增加1.0dB</t>
  </si>
  <si>
    <t>输入通道2音量增加2.0dB</t>
  </si>
  <si>
    <t>输入通道3音量增加3.0dB</t>
  </si>
  <si>
    <t>输入通道4音量增加4.0dB</t>
  </si>
  <si>
    <t>输入通道5音量增加5.0dB</t>
  </si>
  <si>
    <t>输入通道6音量增加6.0dB</t>
  </si>
  <si>
    <t>输入通道7音量增加7.0dB</t>
  </si>
  <si>
    <t>输入通道8音量增加8.0dB</t>
  </si>
  <si>
    <t>输入通道1音量减少1.0dB</t>
  </si>
  <si>
    <t>输入通道2音量减少2.0dB</t>
  </si>
  <si>
    <t>输入通道3音量减少3.0dB</t>
  </si>
  <si>
    <t>输入通道4音量减少4.0dB</t>
  </si>
  <si>
    <t>输入通道5音量减少5.0dB</t>
  </si>
  <si>
    <t>输入通道6音量减少6.0dB</t>
  </si>
  <si>
    <t>输入通道7音量减少7.0dB</t>
  </si>
  <si>
    <t>输入通道8音量减少8.0dB</t>
  </si>
  <si>
    <t>输出通道1音量增加1.0dB</t>
  </si>
  <si>
    <t>输出通道2音量增加2.0dB</t>
  </si>
  <si>
    <t>输出通道3音量增加3.0dB</t>
  </si>
  <si>
    <t>输出通道4音量增加4.0dB</t>
  </si>
  <si>
    <t>输出通道5音量增加5.0dB</t>
  </si>
  <si>
    <t>输出通道6音量增加6.0dB</t>
  </si>
  <si>
    <t>输出通道7音量增加7.0dB</t>
  </si>
  <si>
    <t>输出通道8音量增加8.0dB</t>
  </si>
  <si>
    <t>输出通道1音量减少1.0dB</t>
  </si>
  <si>
    <t>输出通道2音量减少2.0dB</t>
  </si>
  <si>
    <t>输出通道3音量减少3.0dB</t>
  </si>
  <si>
    <t>输出通道4音量减少4.0dB</t>
  </si>
  <si>
    <t>输出通道5音量减少5.0dB</t>
  </si>
  <si>
    <t>输出通道6音量减少6.0dB</t>
  </si>
  <si>
    <t>输出通道7音量减少7.0dB</t>
  </si>
  <si>
    <t>输出通道8音量减少8.0dB</t>
  </si>
  <si>
    <t>5.1.Line/Mic切换设置</t>
  </si>
  <si>
    <t>功能码：0x06</t>
  </si>
  <si>
    <t>灵敏度</t>
  </si>
  <si>
    <t>输入通道1设置Line输入</t>
  </si>
  <si>
    <t>输入通道2设置Line输入</t>
  </si>
  <si>
    <t>输入通道3设置Line输入</t>
  </si>
  <si>
    <t>输入通道4设置Line输入</t>
  </si>
  <si>
    <t>输入通道5设置Line输入</t>
  </si>
  <si>
    <t>输入通道6设置Line输入</t>
  </si>
  <si>
    <t>输入通道7设置Line输入</t>
  </si>
  <si>
    <t>输入通道8设置Line输入</t>
  </si>
  <si>
    <t>输入通道1设置Mic输入,灵敏度5dB</t>
  </si>
  <si>
    <t>输入通道2设置Mic输入,灵敏度10dB</t>
  </si>
  <si>
    <t>输入通道3设置Mic输入,灵敏度15dB</t>
  </si>
  <si>
    <t>输入通道4设置Mic输入,灵敏度20dB</t>
  </si>
  <si>
    <t>输入通道5设置Mic输入,灵敏度25dB</t>
  </si>
  <si>
    <t>输入通道6设置Mic输入,灵敏度30dB</t>
  </si>
  <si>
    <t>输入通道7设置Mic输入,灵敏度35dB</t>
  </si>
  <si>
    <t>输入通道8设置Mic输入,灵敏度40dB</t>
  </si>
  <si>
    <t>5.2.Line/Mic状态读取</t>
  </si>
  <si>
    <t>读取输入通道1的Line/Mic状态</t>
  </si>
  <si>
    <t>6.1.幻象电源设置</t>
  </si>
  <si>
    <t>功能码：0x07</t>
  </si>
  <si>
    <t>幻象电源开关</t>
  </si>
  <si>
    <t>设置输入通道1幻象电源打开</t>
  </si>
  <si>
    <t>设置输入通道2幻象电源打开</t>
  </si>
  <si>
    <t>设置输入通道3幻象电源打开</t>
  </si>
  <si>
    <t>设置输入通道4幻象电源打开</t>
  </si>
  <si>
    <t>设置输入通道5幻象电源打开</t>
  </si>
  <si>
    <t>设置输入通道6幻象电源打开</t>
  </si>
  <si>
    <t>设置输入通道7幻象电源打开</t>
  </si>
  <si>
    <t>设置输入通道8幻象电源打开</t>
  </si>
  <si>
    <t>设置输入通道1幻象电源关闭</t>
  </si>
  <si>
    <t>设置输入通道2幻象电源关闭</t>
  </si>
  <si>
    <t>设置输入通道3幻象电源关闭</t>
  </si>
  <si>
    <t>设置输入通道4幻象电源关闭</t>
  </si>
  <si>
    <t>设置输入通道5幻象电源关闭</t>
  </si>
  <si>
    <t>设置输入通道6幻象电源关闭</t>
  </si>
  <si>
    <t>设置输入通道7幻象电源关闭</t>
  </si>
  <si>
    <t>设置输入通道8幻象电源关闭</t>
  </si>
  <si>
    <t>6.2.幻象电源状态读取</t>
  </si>
  <si>
    <t>读取输入通道1的幻象电源状态</t>
  </si>
  <si>
    <t>7.1.反馈抑制设置</t>
  </si>
  <si>
    <t>功能码：0x08</t>
  </si>
  <si>
    <t>反馈抑制等级</t>
  </si>
  <si>
    <t>关闭输入通道1的反馈抑制状态</t>
  </si>
  <si>
    <t>关闭输入通道2的反馈抑制状态</t>
  </si>
  <si>
    <t>关闭输入通道3的反馈抑制状态</t>
  </si>
  <si>
    <t>关闭输入通道4的反馈抑制状态</t>
  </si>
  <si>
    <t>关闭输入通道5的反馈抑制状态</t>
  </si>
  <si>
    <t>关闭输入通道6的反馈抑制状态</t>
  </si>
  <si>
    <t>关闭输入通道7的反馈抑制状态</t>
  </si>
  <si>
    <t>关闭输入通道8的反馈抑制状态</t>
  </si>
  <si>
    <t>设置输入通道1的反馈抑制等级1</t>
  </si>
  <si>
    <t>设置输入通道2的反馈抑制等级1</t>
  </si>
  <si>
    <t>设置输入通道3的反馈抑制等级1</t>
  </si>
  <si>
    <t>设置输入通道4的反馈抑制等级1</t>
  </si>
  <si>
    <t>设置输入通道5的反馈抑制等级1</t>
  </si>
  <si>
    <t>设置输入通道6的反馈抑制等级1</t>
  </si>
  <si>
    <t>设置输入通道7的反馈抑制等级1</t>
  </si>
  <si>
    <t>设置输入通道8的反馈抑制等级1</t>
  </si>
  <si>
    <t>设置输入通道2的反馈抑制等级2</t>
  </si>
  <si>
    <t>设置输入通道3的反馈抑制等级3</t>
  </si>
  <si>
    <t>设置输入通道4的反馈抑制等级4</t>
  </si>
  <si>
    <t>设置输入通道5的反馈抑制等级5</t>
  </si>
  <si>
    <t>设置输入通道6的反馈抑制等级6</t>
  </si>
  <si>
    <t>设置输入通道7的反馈抑制等级7</t>
  </si>
  <si>
    <t>设置输入通道8的反馈抑制等级8</t>
  </si>
  <si>
    <t>7.2.反馈抑制状态读取</t>
  </si>
  <si>
    <t>读取输入通道1的反馈抑制状态</t>
  </si>
  <si>
    <t>8.1.矩阵混音设置</t>
  </si>
  <si>
    <t>功能码：0x09</t>
  </si>
  <si>
    <t>输入通道号</t>
  </si>
  <si>
    <t>输出通道号</t>
  </si>
  <si>
    <t>路由接通/断开</t>
  </si>
  <si>
    <t>设置输入通道1-输出通道1接通</t>
  </si>
  <si>
    <t>设置输入通道1-输出通道2接通</t>
  </si>
  <si>
    <t>设置输入通道1-输出通道3接通</t>
  </si>
  <si>
    <t>设置输入通道1-输出通道4接通</t>
  </si>
  <si>
    <t>设置输入通道1-输出通道5接通</t>
  </si>
  <si>
    <t>设置输入通道1-输出通道6接通</t>
  </si>
  <si>
    <t>设置输入通道1-输出通道7接通</t>
  </si>
  <si>
    <t>设置输入通道1-输出通道8接通</t>
  </si>
  <si>
    <t>设置输入通道1-输出通道1断开</t>
  </si>
  <si>
    <t>设置输入通道1-输出通道2断开</t>
  </si>
  <si>
    <t>设置输入通道1-输出通道3断开</t>
  </si>
  <si>
    <t>设置输入通道1-输出通道4断开</t>
  </si>
  <si>
    <t>设置输入通道1-输出通道5断开</t>
  </si>
  <si>
    <t>设置输入通道1-输出通道6断开</t>
  </si>
  <si>
    <t>设置输入通道1-输出通道7断开</t>
  </si>
  <si>
    <t>设置输入通道1-输出通道8断开</t>
  </si>
  <si>
    <t>8.2.矩阵混音状态读取</t>
  </si>
  <si>
    <t>读取输入通道1-输出通道1的连通状态</t>
  </si>
  <si>
    <t>9.摄像头位置返回</t>
  </si>
  <si>
    <t>10.输入/输出全部通道静音状态读取</t>
  </si>
  <si>
    <t>功能码：0x0B</t>
  </si>
  <si>
    <t>读取输入全部通道静音状态</t>
  </si>
  <si>
    <t>读取输出全部通道静音状态</t>
  </si>
  <si>
    <t>11.输入/输出全部通道音量增益读取</t>
  </si>
  <si>
    <t>功能码：0x0C</t>
  </si>
  <si>
    <t>读取输入全部通道音量增益</t>
  </si>
  <si>
    <t>读取输出全部通道音量增益</t>
  </si>
  <si>
    <t>12.1.模拟/Dante切换设置</t>
  </si>
  <si>
    <t>功能码：0x0D</t>
  </si>
  <si>
    <t>模拟/Dante</t>
  </si>
  <si>
    <t>见说明</t>
  </si>
  <si>
    <t>0x00/0x04</t>
  </si>
  <si>
    <t>输入通道1设置模拟输入</t>
  </si>
  <si>
    <t>输入通道4设置dante输入</t>
  </si>
  <si>
    <t>12.2.模拟/Dante状态读取</t>
  </si>
  <si>
    <t>读取输入通道2的模拟/Dante状态</t>
  </si>
  <si>
    <t>13.通道电平读取</t>
  </si>
  <si>
    <t>读取输入通道1电平</t>
  </si>
  <si>
    <t>读取输出通道2电平</t>
  </si>
  <si>
    <t>14.输入/输出全部通道电平读取</t>
  </si>
  <si>
    <t>功能码：0x0F</t>
  </si>
  <si>
    <t>读取输入全部通道电平</t>
  </si>
  <si>
    <t>读取输出全部通道电平</t>
  </si>
  <si>
    <t>15.输入/输出全部通道电平自动返回</t>
  </si>
  <si>
    <t>功能码：0x10</t>
  </si>
  <si>
    <t>启动/停止</t>
  </si>
  <si>
    <t>指令间隔</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</si>
</sst>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4">
    <font>
      <sz val="11"/>
      <color theme="1"/>
      <name val="宋体"/>
      <charset val="134"/>
      <scheme val="minor"/>
    </font>
    <font>
      <sz val="12"/>
      <color theme="1"/>
      <name val="宋体"/>
      <charset val="134"/>
      <scheme val="minor"/>
    </font>
    <font>
      <sz val="14"/>
      <color theme="1"/>
      <name val="宋体"/>
      <charset val="134"/>
      <scheme val="minor"/>
    </font>
    <font>
      <sz val="12"/>
      <color theme="1"/>
      <name val="Times New Roman"/>
      <charset val="134"/>
    </font>
    <font>
      <sz val="14"/>
      <color theme="1"/>
      <name val="宋体"/>
      <charset val="134"/>
    </font>
    <font>
      <sz val="11"/>
      <color theme="1"/>
      <name val="Calibri"/>
      <charset val="134"/>
    </font>
    <font>
      <strike/>
      <sz val="11"/>
      <color theme="1"/>
      <name val="Calibri"/>
      <charset val="134"/>
    </font>
    <font>
      <sz val="12"/>
      <color theme="1"/>
      <name val="Calibri"/>
      <charset val="134"/>
    </font>
    <font>
      <sz val="14"/>
      <color theme="1"/>
      <name val="Calibri"/>
      <charset val="134"/>
    </font>
    <font>
      <b/>
      <sz val="11"/>
      <color theme="1"/>
      <name val="Calibri"/>
      <charset val="134"/>
    </font>
    <font>
      <sz val="16"/>
      <color theme="1"/>
      <name val="Calibri"/>
      <charset val="134"/>
    </font>
    <font>
      <sz val="11"/>
      <color rgb="FFFF0000"/>
      <name val="Calibri"/>
      <charset val="134"/>
    </font>
    <font>
      <strike/>
      <sz val="16"/>
      <color theme="1"/>
      <name val="Calibri"/>
      <charset val="134"/>
    </font>
    <font>
      <strike/>
      <sz val="12"/>
      <color theme="1"/>
      <name val="Calibri"/>
      <charset val="134"/>
    </font>
    <font>
      <sz val="12"/>
      <color theme="1"/>
      <name val="Arial"/>
      <charset val="134"/>
    </font>
    <font>
      <b/>
      <sz val="16"/>
      <color theme="1"/>
      <name val="Arial"/>
      <charset val="134"/>
    </font>
    <font>
      <sz val="14"/>
      <color theme="1"/>
      <name val="Arial"/>
      <charset val="134"/>
    </font>
    <font>
      <sz val="14"/>
      <name val="Arial"/>
      <charset val="134"/>
    </font>
    <font>
      <sz val="12"/>
      <name val="Arial"/>
      <charset val="134"/>
    </font>
    <font>
      <sz val="12"/>
      <color rgb="FFFF0000"/>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trike/>
      <sz val="16"/>
      <color theme="1"/>
      <name val="宋体"/>
      <charset val="134"/>
    </font>
    <font>
      <sz val="12"/>
      <color theme="1"/>
      <name val="宋体"/>
      <charset val="134"/>
    </font>
    <font>
      <sz val="11"/>
      <color theme="1"/>
      <name val="宋体"/>
      <charset val="134"/>
    </font>
    <font>
      <strike/>
      <sz val="12"/>
      <color rgb="FFFF0000"/>
      <name val="Arial"/>
      <charset val="134"/>
    </font>
    <font>
      <strike/>
      <sz val="12"/>
      <color rgb="FFFF0000"/>
      <name val="宋体"/>
      <charset val="134"/>
    </font>
    <font>
      <sz val="12"/>
      <color rgb="FFFF0000"/>
      <name val="宋体"/>
      <charset val="134"/>
    </font>
    <font>
      <sz val="12"/>
      <name val="宋体"/>
      <charset val="134"/>
    </font>
    <font>
      <sz val="16"/>
      <color theme="1"/>
      <name val="宋体"/>
      <charset val="134"/>
    </font>
    <font>
      <sz val="14"/>
      <color rgb="FFFF0000"/>
      <name val="宋体"/>
      <charset val="134"/>
    </font>
    <font>
      <sz val="14"/>
      <color rgb="FFFF0000"/>
      <name val="Arial"/>
      <charset val="134"/>
    </font>
    <font>
      <sz val="11"/>
      <color rgb="FFFF0000"/>
      <name val="宋体"/>
      <charset val="134"/>
    </font>
    <font>
      <b/>
      <sz val="16"/>
      <color theme="1"/>
      <name val="宋体"/>
      <charset val="134"/>
    </font>
    <font>
      <sz val="14"/>
      <name val="宋体"/>
      <charset val="134"/>
    </font>
    <font>
      <b/>
      <sz val="9"/>
      <name val="宋体"/>
      <charset val="134"/>
    </font>
    <font>
      <sz val="9"/>
      <name val="宋体"/>
      <charset val="134"/>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4" borderId="7"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7" fillId="0" borderId="0" applyNumberFormat="0" applyFill="0" applyBorder="0" applyAlignment="0" applyProtection="0">
      <alignment vertical="center"/>
    </xf>
    <xf numFmtId="0" fontId="28" fillId="5" borderId="10" applyNumberFormat="0" applyAlignment="0" applyProtection="0">
      <alignment vertical="center"/>
    </xf>
    <xf numFmtId="0" fontId="29" fillId="6" borderId="11" applyNumberFormat="0" applyAlignment="0" applyProtection="0">
      <alignment vertical="center"/>
    </xf>
    <xf numFmtId="0" fontId="30" fillId="6" borderId="10" applyNumberFormat="0" applyAlignment="0" applyProtection="0">
      <alignment vertical="center"/>
    </xf>
    <xf numFmtId="0" fontId="31" fillId="7" borderId="12" applyNumberFormat="0" applyAlignment="0" applyProtection="0">
      <alignment vertical="center"/>
    </xf>
    <xf numFmtId="0" fontId="32" fillId="0" borderId="13" applyNumberFormat="0" applyFill="0" applyAlignment="0" applyProtection="0">
      <alignment vertical="center"/>
    </xf>
    <xf numFmtId="0" fontId="33" fillId="0" borderId="14" applyNumberFormat="0" applyFill="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7" fillId="34" borderId="0" applyNumberFormat="0" applyBorder="0" applyAlignment="0" applyProtection="0">
      <alignment vertical="center"/>
    </xf>
  </cellStyleXfs>
  <cellXfs count="88">
    <xf numFmtId="0" fontId="0" fillId="0" borderId="0" xfId="0">
      <alignment vertical="center"/>
    </xf>
    <xf numFmtId="0" fontId="1" fillId="0" borderId="0" xfId="0" applyFont="1">
      <alignment vertical="center"/>
    </xf>
    <xf numFmtId="49" fontId="2" fillId="0" borderId="0" xfId="0" applyNumberFormat="1" applyFont="1">
      <alignment vertical="center"/>
    </xf>
    <xf numFmtId="0" fontId="1" fillId="0" borderId="1" xfId="0" applyFont="1" applyBorder="1" applyAlignment="1">
      <alignment horizontal="center" vertical="center"/>
    </xf>
    <xf numFmtId="0" fontId="3" fillId="0" borderId="1" xfId="0" applyFont="1" applyBorder="1" applyAlignment="1">
      <alignment horizontal="left" vertical="center"/>
    </xf>
    <xf numFmtId="0" fontId="1" fillId="0" borderId="1" xfId="0" applyFont="1" applyBorder="1" applyAlignment="1">
      <alignment horizontal="left" vertical="center"/>
    </xf>
    <xf numFmtId="49" fontId="1" fillId="0" borderId="0" xfId="0" applyNumberFormat="1" applyFont="1">
      <alignment vertical="center"/>
    </xf>
    <xf numFmtId="0" fontId="3" fillId="0" borderId="0" xfId="0" applyFont="1" applyBorder="1" applyAlignment="1">
      <alignment horizontal="left" vertical="center"/>
    </xf>
    <xf numFmtId="0" fontId="1" fillId="0" borderId="0" xfId="0" applyFont="1" applyBorder="1" applyAlignment="1">
      <alignment horizontal="left" vertical="center"/>
    </xf>
    <xf numFmtId="49" fontId="0" fillId="0" borderId="0" xfId="0" applyNumberFormat="1">
      <alignment vertical="center"/>
    </xf>
    <xf numFmtId="0" fontId="0" fillId="2" borderId="0" xfId="0" applyFill="1">
      <alignment vertical="center"/>
    </xf>
    <xf numFmtId="0" fontId="0" fillId="3" borderId="0" xfId="0" applyFill="1">
      <alignment vertical="center"/>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xf>
    <xf numFmtId="0" fontId="4" fillId="0" borderId="0" xfId="0" applyFont="1" applyBorder="1" applyAlignment="1">
      <alignment horizontal="lef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0" xfId="0" applyFont="1">
      <alignment vertical="center"/>
    </xf>
    <xf numFmtId="0" fontId="1" fillId="0" borderId="0" xfId="0" applyFont="1" applyFill="1" applyBorder="1" applyAlignment="1">
      <alignment horizontal="left" vertical="center"/>
    </xf>
    <xf numFmtId="0" fontId="1" fillId="0" borderId="3" xfId="0" applyFont="1" applyFill="1" applyBorder="1" applyAlignment="1">
      <alignment horizontal="left" vertical="center"/>
    </xf>
    <xf numFmtId="0" fontId="1" fillId="0" borderId="0" xfId="0" applyFont="1" applyAlignment="1">
      <alignment horizontal="left" vertical="center"/>
    </xf>
    <xf numFmtId="0" fontId="0" fillId="0" borderId="0" xfId="0" applyAlignment="1">
      <alignment vertical="center" wrapText="1"/>
    </xf>
    <xf numFmtId="0" fontId="5" fillId="0" borderId="0" xfId="0" applyFont="1" applyFill="1" applyAlignment="1">
      <alignment vertical="center"/>
    </xf>
    <xf numFmtId="0" fontId="6" fillId="0" borderId="0" xfId="0" applyFont="1" applyFill="1" applyAlignment="1">
      <alignment vertical="center"/>
    </xf>
    <xf numFmtId="0" fontId="5" fillId="0" borderId="0" xfId="0" applyFont="1">
      <alignment vertical="center"/>
    </xf>
    <xf numFmtId="0" fontId="7" fillId="0" borderId="0" xfId="0" applyFont="1">
      <alignment vertical="center"/>
    </xf>
    <xf numFmtId="0" fontId="5" fillId="2" borderId="0" xfId="0" applyFont="1" applyFill="1">
      <alignment vertical="center"/>
    </xf>
    <xf numFmtId="0" fontId="8" fillId="0" borderId="0" xfId="0" applyFont="1">
      <alignment vertical="center"/>
    </xf>
    <xf numFmtId="0" fontId="9" fillId="2" borderId="0" xfId="0" applyFont="1" applyFill="1">
      <alignment vertical="center"/>
    </xf>
    <xf numFmtId="0" fontId="10" fillId="0" borderId="0" xfId="0" applyFont="1">
      <alignment vertical="center"/>
    </xf>
    <xf numFmtId="0" fontId="5" fillId="0" borderId="1" xfId="0" applyFont="1" applyBorder="1">
      <alignment vertical="center"/>
    </xf>
    <xf numFmtId="0" fontId="5" fillId="2" borderId="1" xfId="0" applyFont="1" applyFill="1" applyBorder="1">
      <alignment vertical="center"/>
    </xf>
    <xf numFmtId="0" fontId="5" fillId="0" borderId="4" xfId="0" applyFont="1" applyBorder="1" applyAlignment="1">
      <alignment vertical="center"/>
    </xf>
    <xf numFmtId="0" fontId="5" fillId="2" borderId="5" xfId="0" applyFont="1" applyFill="1" applyBorder="1" applyAlignment="1">
      <alignment vertical="center"/>
    </xf>
    <xf numFmtId="0" fontId="5" fillId="0" borderId="6" xfId="0" applyFont="1" applyBorder="1" applyAlignment="1">
      <alignment vertical="center"/>
    </xf>
    <xf numFmtId="0" fontId="11" fillId="0" borderId="1" xfId="0" applyFont="1" applyBorder="1" applyAlignment="1">
      <alignment vertical="center"/>
    </xf>
    <xf numFmtId="0" fontId="11" fillId="2" borderId="1" xfId="0" applyFont="1" applyFill="1" applyBorder="1" applyAlignment="1">
      <alignment vertical="center"/>
    </xf>
    <xf numFmtId="0" fontId="5" fillId="0" borderId="1" xfId="0" applyFont="1" applyBorder="1" applyAlignment="1">
      <alignment vertical="center"/>
    </xf>
    <xf numFmtId="0" fontId="5" fillId="2" borderId="1" xfId="0" applyFont="1" applyFill="1" applyBorder="1" applyAlignment="1">
      <alignment vertical="center"/>
    </xf>
    <xf numFmtId="0" fontId="5" fillId="0" borderId="1" xfId="0" applyFont="1" applyBorder="1">
      <alignment vertical="center"/>
    </xf>
    <xf numFmtId="0" fontId="5" fillId="2" borderId="1" xfId="0" applyFont="1" applyFill="1" applyBorder="1">
      <alignment vertical="center"/>
    </xf>
    <xf numFmtId="0" fontId="5" fillId="0" borderId="4" xfId="0" applyFont="1" applyBorder="1" applyAlignment="1">
      <alignment horizontal="center" vertical="center"/>
    </xf>
    <xf numFmtId="0" fontId="5" fillId="2" borderId="5" xfId="0" applyFont="1" applyFill="1" applyBorder="1" applyAlignment="1">
      <alignment horizontal="center" vertical="center"/>
    </xf>
    <xf numFmtId="0" fontId="5" fillId="0" borderId="6" xfId="0" applyFont="1" applyBorder="1" applyAlignment="1">
      <alignment horizontal="center" vertical="center"/>
    </xf>
    <xf numFmtId="0" fontId="5" fillId="0" borderId="1" xfId="0" applyFont="1" applyFill="1" applyBorder="1" applyAlignment="1">
      <alignment vertical="center"/>
    </xf>
    <xf numFmtId="0" fontId="5" fillId="2" borderId="1" xfId="0" applyFont="1" applyFill="1" applyBorder="1" applyAlignment="1">
      <alignment vertical="center"/>
    </xf>
    <xf numFmtId="0" fontId="12" fillId="0" borderId="0" xfId="0" applyFont="1">
      <alignment vertical="center"/>
    </xf>
    <xf numFmtId="0" fontId="5" fillId="0" borderId="1" xfId="0" applyFont="1" applyBorder="1" applyAlignment="1">
      <alignment vertical="center"/>
    </xf>
    <xf numFmtId="0" fontId="7" fillId="0" borderId="0" xfId="0" applyFont="1" applyFill="1" applyAlignment="1">
      <alignment vertical="center"/>
    </xf>
    <xf numFmtId="0" fontId="12" fillId="0"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13" fillId="0" borderId="0" xfId="0" applyFont="1" applyFill="1" applyAlignment="1">
      <alignment vertical="center"/>
    </xf>
    <xf numFmtId="0" fontId="10" fillId="0" borderId="0" xfId="0" applyFont="1" applyFill="1" applyAlignment="1">
      <alignment vertical="center"/>
    </xf>
    <xf numFmtId="0" fontId="5" fillId="0" borderId="0" xfId="0" applyFont="1" applyFill="1" applyBorder="1" applyAlignment="1">
      <alignment vertical="center"/>
    </xf>
    <xf numFmtId="0" fontId="5" fillId="2" borderId="0" xfId="0" applyFont="1" applyFill="1" applyBorder="1" applyAlignment="1">
      <alignment vertical="center"/>
    </xf>
    <xf numFmtId="0" fontId="1" fillId="0" borderId="0" xfId="0" applyFont="1" applyAlignment="1">
      <alignment vertical="center" wrapText="1"/>
    </xf>
    <xf numFmtId="0" fontId="14" fillId="0" borderId="0" xfId="0" applyFont="1">
      <alignment vertical="center"/>
    </xf>
    <xf numFmtId="0" fontId="15" fillId="0" borderId="0" xfId="0" applyFont="1">
      <alignment vertical="center"/>
    </xf>
    <xf numFmtId="0" fontId="16" fillId="0" borderId="0" xfId="0" applyFont="1">
      <alignment vertical="center"/>
    </xf>
    <xf numFmtId="0" fontId="17" fillId="0" borderId="0" xfId="0" applyFont="1">
      <alignment vertical="center"/>
    </xf>
    <xf numFmtId="0" fontId="18" fillId="0" borderId="0" xfId="0" applyFont="1">
      <alignment vertical="center"/>
    </xf>
    <xf numFmtId="0" fontId="14" fillId="0" borderId="1" xfId="0" applyFont="1" applyBorder="1" applyAlignment="1">
      <alignment horizontal="center" vertical="center"/>
    </xf>
    <xf numFmtId="0" fontId="14" fillId="0" borderId="1" xfId="0" applyFont="1" applyBorder="1" applyAlignment="1">
      <alignment horizontal="left" vertical="center"/>
    </xf>
    <xf numFmtId="49" fontId="14" fillId="0" borderId="0" xfId="0" applyNumberFormat="1" applyFont="1">
      <alignment vertical="center"/>
    </xf>
    <xf numFmtId="49" fontId="16" fillId="0" borderId="0" xfId="0" applyNumberFormat="1" applyFont="1">
      <alignment vertical="center"/>
    </xf>
    <xf numFmtId="0" fontId="14" fillId="0" borderId="0" xfId="0" applyFont="1" applyAlignment="1">
      <alignment horizontal="center" vertical="center"/>
    </xf>
    <xf numFmtId="0" fontId="14" fillId="0" borderId="0" xfId="0" applyFont="1" applyAlignment="1">
      <alignment horizontal="left" vertical="center"/>
    </xf>
    <xf numFmtId="0" fontId="14" fillId="0" borderId="0" xfId="0" applyFont="1" applyBorder="1" applyAlignment="1">
      <alignment horizontal="left" vertical="center"/>
    </xf>
    <xf numFmtId="49" fontId="15" fillId="0" borderId="0" xfId="0" applyNumberFormat="1" applyFont="1">
      <alignment vertical="center"/>
    </xf>
    <xf numFmtId="0" fontId="14" fillId="0" borderId="0" xfId="0" applyFont="1" applyBorder="1" applyAlignment="1">
      <alignment horizontal="center" vertical="center"/>
    </xf>
    <xf numFmtId="0" fontId="16" fillId="0" borderId="0" xfId="0" applyFont="1" applyBorder="1" applyAlignment="1">
      <alignment horizontal="left" vertical="center"/>
    </xf>
    <xf numFmtId="0" fontId="14" fillId="0" borderId="0" xfId="0" applyFont="1" applyBorder="1" applyAlignment="1">
      <alignment horizontal="left" vertical="center" wrapText="1"/>
    </xf>
    <xf numFmtId="0" fontId="14" fillId="0" borderId="1" xfId="0" applyFont="1" applyFill="1" applyBorder="1" applyAlignment="1">
      <alignment horizontal="center" vertical="center"/>
    </xf>
    <xf numFmtId="0" fontId="19" fillId="0" borderId="1" xfId="0" applyFont="1" applyBorder="1" applyAlignment="1">
      <alignment horizontal="left" vertical="center"/>
    </xf>
    <xf numFmtId="0" fontId="19" fillId="0" borderId="1" xfId="0" applyFont="1" applyFill="1" applyBorder="1" applyAlignment="1">
      <alignment horizontal="left" vertical="center" wrapText="1"/>
    </xf>
    <xf numFmtId="0" fontId="14" fillId="0" borderId="1" xfId="0" applyFont="1" applyFill="1" applyBorder="1" applyAlignment="1">
      <alignment horizontal="left" vertical="center"/>
    </xf>
    <xf numFmtId="0" fontId="14" fillId="0" borderId="0" xfId="0" applyFont="1" applyFill="1" applyBorder="1" applyAlignment="1">
      <alignment horizontal="left" vertical="center"/>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9" fillId="0" borderId="0" xfId="0" applyFont="1" applyBorder="1" applyAlignment="1">
      <alignment horizontal="left" vertical="center"/>
    </xf>
    <xf numFmtId="0" fontId="14" fillId="0" borderId="1" xfId="0" applyFont="1" applyBorder="1" applyAlignment="1">
      <alignment horizontal="left" vertical="center" wrapText="1"/>
    </xf>
    <xf numFmtId="0" fontId="18" fillId="0" borderId="0" xfId="0" applyFont="1" applyBorder="1" applyAlignment="1">
      <alignment horizontal="left" vertical="center"/>
    </xf>
    <xf numFmtId="49" fontId="18" fillId="0" borderId="0" xfId="0" applyNumberFormat="1" applyFont="1">
      <alignment vertical="center"/>
    </xf>
    <xf numFmtId="0" fontId="14" fillId="0" borderId="0" xfId="0" applyFont="1" applyBorder="1" applyAlignment="1">
      <alignment vertical="center"/>
    </xf>
    <xf numFmtId="0" fontId="14" fillId="0" borderId="0" xfId="0" applyFont="1" applyAlignment="1">
      <alignment vertical="center"/>
    </xf>
    <xf numFmtId="0" fontId="19" fillId="0" borderId="0" xfId="0" applyFont="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C1:U667"/>
  <sheetViews>
    <sheetView showGridLines="0" view="pageBreakPreview" zoomScale="85" zoomScaleNormal="100" topLeftCell="A625" workbookViewId="0">
      <selection activeCell="O658" sqref="O658"/>
    </sheetView>
  </sheetViews>
  <sheetFormatPr defaultColWidth="9" defaultRowHeight="15"/>
  <cols>
    <col min="1" max="1" width="4.375" style="1" customWidth="1"/>
    <col min="2" max="2" width="3.375" style="1" customWidth="1"/>
    <col min="3" max="3" width="12.2" style="57" customWidth="1"/>
    <col min="4" max="7" width="7.375" style="57" customWidth="1"/>
    <col min="8" max="11" width="10.5" style="57" customWidth="1"/>
    <col min="12" max="12" width="12.25" style="57" customWidth="1"/>
    <col min="13" max="13" width="13.125" style="57" customWidth="1"/>
    <col min="14" max="15" width="12.25" style="57" customWidth="1"/>
    <col min="16" max="16" width="9" style="57" customWidth="1"/>
    <col min="17" max="19" width="9" style="57"/>
    <col min="20" max="16384" width="9" style="1"/>
  </cols>
  <sheetData>
    <row r="1" ht="16" customHeight="1" spans="3:4">
      <c r="C1" s="57" t="s">
        <v>0</v>
      </c>
      <c r="D1" s="57" t="s">
        <v>1</v>
      </c>
    </row>
    <row r="2" ht="16" customHeight="1" spans="3:4">
      <c r="C2" s="58" t="s">
        <v>2</v>
      </c>
      <c r="D2" s="58" t="s">
        <v>3</v>
      </c>
    </row>
    <row r="3" ht="16" customHeight="1" spans="3:4">
      <c r="C3" s="59" t="s">
        <v>4</v>
      </c>
      <c r="D3" s="59" t="s">
        <v>5</v>
      </c>
    </row>
    <row r="4" ht="16" customHeight="1" spans="3:4">
      <c r="C4" s="57" t="s">
        <v>6</v>
      </c>
      <c r="D4" s="57" t="s">
        <v>7</v>
      </c>
    </row>
    <row r="5" ht="16" customHeight="1" spans="3:4">
      <c r="C5" s="57" t="s">
        <v>8</v>
      </c>
      <c r="D5" s="57" t="s">
        <v>9</v>
      </c>
    </row>
    <row r="6" ht="16" customHeight="1" spans="3:4">
      <c r="C6" s="57" t="s">
        <v>10</v>
      </c>
      <c r="D6" s="57" t="s">
        <v>11</v>
      </c>
    </row>
    <row r="7" ht="16" customHeight="1" spans="3:4">
      <c r="C7" s="57" t="s">
        <v>12</v>
      </c>
      <c r="D7" s="57" t="s">
        <v>13</v>
      </c>
    </row>
    <row r="8" ht="16" customHeight="1" spans="3:4">
      <c r="C8" s="57" t="s">
        <v>14</v>
      </c>
      <c r="D8" s="57" t="s">
        <v>15</v>
      </c>
    </row>
    <row r="9" ht="16" customHeight="1"/>
    <row r="10" ht="16" customHeight="1" spans="3:4">
      <c r="C10" s="60" t="s">
        <v>16</v>
      </c>
      <c r="D10" s="60" t="s">
        <v>17</v>
      </c>
    </row>
    <row r="11" ht="16" customHeight="1" spans="3:4">
      <c r="C11" s="61" t="s">
        <v>18</v>
      </c>
      <c r="D11" s="61" t="s">
        <v>19</v>
      </c>
    </row>
    <row r="12" ht="16" customHeight="1" spans="3:4">
      <c r="C12" s="61" t="s">
        <v>20</v>
      </c>
      <c r="D12" s="61" t="s">
        <v>21</v>
      </c>
    </row>
    <row r="13" ht="16" customHeight="1" spans="3:4">
      <c r="C13" s="61" t="s">
        <v>22</v>
      </c>
      <c r="D13" s="61" t="s">
        <v>23</v>
      </c>
    </row>
    <row r="14" ht="16" customHeight="1" spans="3:4">
      <c r="C14" s="61" t="s">
        <v>24</v>
      </c>
      <c r="D14" s="61" t="s">
        <v>15</v>
      </c>
    </row>
    <row r="15" ht="16" customHeight="1"/>
    <row r="16" ht="16" customHeight="1" spans="3:4">
      <c r="C16" s="58" t="s">
        <v>25</v>
      </c>
      <c r="D16" s="58" t="s">
        <v>26</v>
      </c>
    </row>
    <row r="17" ht="16" customHeight="1" spans="3:4">
      <c r="C17" s="59" t="s">
        <v>27</v>
      </c>
      <c r="D17" s="59" t="s">
        <v>28</v>
      </c>
    </row>
    <row r="18" ht="16" customHeight="1" spans="3:16">
      <c r="C18" s="62">
        <v>1</v>
      </c>
      <c r="D18" s="62">
        <v>1</v>
      </c>
      <c r="E18" s="62">
        <v>2</v>
      </c>
      <c r="F18" s="62">
        <v>3</v>
      </c>
      <c r="G18" s="62">
        <v>4</v>
      </c>
      <c r="H18" s="62">
        <v>5</v>
      </c>
      <c r="I18" s="62">
        <v>6</v>
      </c>
      <c r="J18" s="62">
        <v>7</v>
      </c>
      <c r="K18" s="62">
        <v>8</v>
      </c>
      <c r="L18" s="62">
        <v>9</v>
      </c>
      <c r="M18" s="62">
        <v>10</v>
      </c>
      <c r="N18" s="62" t="s">
        <v>29</v>
      </c>
      <c r="O18" s="62">
        <v>11</v>
      </c>
      <c r="P18" s="62">
        <v>12</v>
      </c>
    </row>
    <row r="19" ht="16" customHeight="1" spans="3:16">
      <c r="C19" s="62" t="s">
        <v>30</v>
      </c>
      <c r="D19" s="62"/>
      <c r="E19" s="62"/>
      <c r="F19" s="62"/>
      <c r="G19" s="62"/>
      <c r="H19" s="62" t="s">
        <v>31</v>
      </c>
      <c r="I19" s="62" t="s">
        <v>32</v>
      </c>
      <c r="J19" s="62" t="s">
        <v>33</v>
      </c>
      <c r="K19" s="62" t="s">
        <v>34</v>
      </c>
      <c r="L19" s="62" t="s">
        <v>35</v>
      </c>
      <c r="M19" s="62" t="s">
        <v>36</v>
      </c>
      <c r="N19" s="62" t="s">
        <v>29</v>
      </c>
      <c r="O19" s="62" t="s">
        <v>37</v>
      </c>
      <c r="P19" s="62" t="s">
        <v>38</v>
      </c>
    </row>
    <row r="20" ht="16" customHeight="1" spans="3:16">
      <c r="C20" s="63" t="s">
        <v>39</v>
      </c>
      <c r="D20" s="63" t="s">
        <v>39</v>
      </c>
      <c r="E20" s="63" t="s">
        <v>40</v>
      </c>
      <c r="F20" s="63" t="s">
        <v>41</v>
      </c>
      <c r="G20" s="63" t="s">
        <v>42</v>
      </c>
      <c r="H20" s="63" t="s">
        <v>43</v>
      </c>
      <c r="I20" s="63" t="s">
        <v>44</v>
      </c>
      <c r="J20" s="63" t="s">
        <v>45</v>
      </c>
      <c r="K20" s="63" t="s">
        <v>46</v>
      </c>
      <c r="L20" s="63" t="s">
        <v>47</v>
      </c>
      <c r="M20" s="63" t="s">
        <v>47</v>
      </c>
      <c r="N20" s="62" t="s">
        <v>29</v>
      </c>
      <c r="O20" s="63" t="s">
        <v>47</v>
      </c>
      <c r="P20" s="63" t="s">
        <v>48</v>
      </c>
    </row>
    <row r="21" ht="16" customHeight="1" spans="3:4">
      <c r="C21" s="64" t="s">
        <v>49</v>
      </c>
      <c r="D21" s="64" t="s">
        <v>50</v>
      </c>
    </row>
    <row r="22" ht="16" customHeight="1" spans="3:4">
      <c r="C22" s="64" t="s">
        <v>51</v>
      </c>
      <c r="D22" s="64" t="s">
        <v>52</v>
      </c>
    </row>
    <row r="23" ht="16" customHeight="1" spans="3:4">
      <c r="C23" s="64" t="s">
        <v>53</v>
      </c>
      <c r="D23" s="64" t="s">
        <v>54</v>
      </c>
    </row>
    <row r="24" ht="16" customHeight="1" spans="3:4">
      <c r="C24" s="64" t="s">
        <v>55</v>
      </c>
      <c r="D24" s="64" t="s">
        <v>56</v>
      </c>
    </row>
    <row r="25" ht="16" customHeight="1" spans="3:4">
      <c r="C25" s="64" t="s">
        <v>57</v>
      </c>
      <c r="D25" s="64" t="s">
        <v>58</v>
      </c>
    </row>
    <row r="26" ht="16" customHeight="1" spans="3:4">
      <c r="C26" s="64" t="s">
        <v>59</v>
      </c>
      <c r="D26" s="64" t="s">
        <v>60</v>
      </c>
    </row>
    <row r="27" ht="16" customHeight="1" spans="3:4">
      <c r="C27" s="64" t="s">
        <v>61</v>
      </c>
      <c r="D27" s="64" t="s">
        <v>62</v>
      </c>
    </row>
    <row r="28" ht="16" customHeight="1" spans="3:4">
      <c r="C28" s="64"/>
      <c r="D28" s="64"/>
    </row>
    <row r="29" ht="16" customHeight="1" spans="3:4">
      <c r="C29" s="65" t="s">
        <v>63</v>
      </c>
      <c r="D29" s="65" t="s">
        <v>64</v>
      </c>
    </row>
    <row r="30" ht="16" customHeight="1" spans="3:4">
      <c r="C30" s="64" t="s">
        <v>65</v>
      </c>
      <c r="D30" s="64" t="s">
        <v>66</v>
      </c>
    </row>
    <row r="31" ht="16" customHeight="1" spans="3:4">
      <c r="C31" s="62">
        <v>1</v>
      </c>
      <c r="D31" s="66">
        <v>1</v>
      </c>
    </row>
    <row r="32" ht="16" customHeight="1" spans="3:4">
      <c r="C32" s="62" t="s">
        <v>67</v>
      </c>
      <c r="D32" s="66" t="s">
        <v>68</v>
      </c>
    </row>
    <row r="33" ht="16" customHeight="1" spans="3:4">
      <c r="C33" s="63" t="s">
        <v>69</v>
      </c>
      <c r="D33" s="67" t="s">
        <v>69</v>
      </c>
    </row>
    <row r="34" ht="16" customHeight="1" spans="3:4">
      <c r="C34" s="68" t="s">
        <v>70</v>
      </c>
      <c r="D34" s="67" t="s">
        <v>71</v>
      </c>
    </row>
    <row r="35" ht="16" customHeight="1" spans="3:4">
      <c r="C35" s="68"/>
      <c r="D35" s="67"/>
    </row>
    <row r="36" ht="16" customHeight="1" spans="3:4">
      <c r="C36" s="64" t="s">
        <v>72</v>
      </c>
      <c r="D36" s="64" t="s">
        <v>73</v>
      </c>
    </row>
    <row r="37" ht="16" customHeight="1" spans="3:4">
      <c r="C37" s="64" t="s">
        <v>74</v>
      </c>
      <c r="D37" s="64" t="s">
        <v>75</v>
      </c>
    </row>
    <row r="38" ht="16" customHeight="1" spans="3:16">
      <c r="C38" s="62">
        <v>1</v>
      </c>
      <c r="D38" s="62">
        <v>1</v>
      </c>
      <c r="E38" s="62">
        <v>2</v>
      </c>
      <c r="F38" s="62">
        <v>3</v>
      </c>
      <c r="G38" s="62">
        <v>4</v>
      </c>
      <c r="H38" s="62">
        <v>5</v>
      </c>
      <c r="I38" s="62">
        <v>6</v>
      </c>
      <c r="J38" s="62">
        <v>7</v>
      </c>
      <c r="K38" s="62">
        <v>8</v>
      </c>
      <c r="L38" s="62">
        <v>9</v>
      </c>
      <c r="M38" s="62">
        <v>10</v>
      </c>
      <c r="N38" s="62" t="s">
        <v>29</v>
      </c>
      <c r="O38" s="62">
        <v>11</v>
      </c>
      <c r="P38" s="62">
        <v>12</v>
      </c>
    </row>
    <row r="39" ht="16" customHeight="1" spans="3:16">
      <c r="C39" s="62" t="s">
        <v>30</v>
      </c>
      <c r="D39" s="62"/>
      <c r="E39" s="62"/>
      <c r="F39" s="62"/>
      <c r="G39" s="62"/>
      <c r="H39" s="62" t="s">
        <v>31</v>
      </c>
      <c r="I39" s="62" t="s">
        <v>32</v>
      </c>
      <c r="J39" s="62" t="s">
        <v>33</v>
      </c>
      <c r="K39" s="62" t="s">
        <v>34</v>
      </c>
      <c r="L39" s="62" t="s">
        <v>35</v>
      </c>
      <c r="M39" s="62" t="s">
        <v>36</v>
      </c>
      <c r="N39" s="62" t="s">
        <v>29</v>
      </c>
      <c r="O39" s="62" t="s">
        <v>37</v>
      </c>
      <c r="P39" s="62" t="s">
        <v>38</v>
      </c>
    </row>
    <row r="40" ht="16" customHeight="1" spans="3:16">
      <c r="C40" s="63" t="s">
        <v>39</v>
      </c>
      <c r="D40" s="63" t="s">
        <v>39</v>
      </c>
      <c r="E40" s="63" t="s">
        <v>40</v>
      </c>
      <c r="F40" s="63" t="s">
        <v>41</v>
      </c>
      <c r="G40" s="63" t="s">
        <v>42</v>
      </c>
      <c r="H40" s="63" t="s">
        <v>45</v>
      </c>
      <c r="I40" s="63" t="s">
        <v>76</v>
      </c>
      <c r="J40" s="63" t="s">
        <v>45</v>
      </c>
      <c r="K40" s="63" t="s">
        <v>46</v>
      </c>
      <c r="L40" s="63" t="s">
        <v>47</v>
      </c>
      <c r="M40" s="63" t="s">
        <v>47</v>
      </c>
      <c r="N40" s="62" t="s">
        <v>29</v>
      </c>
      <c r="O40" s="63" t="s">
        <v>47</v>
      </c>
      <c r="P40" s="63" t="s">
        <v>48</v>
      </c>
    </row>
    <row r="41" ht="16" customHeight="1" spans="3:16">
      <c r="C41" s="68" t="s">
        <v>77</v>
      </c>
      <c r="D41" s="68" t="s">
        <v>78</v>
      </c>
      <c r="E41" s="68"/>
      <c r="F41" s="68"/>
      <c r="G41" s="68"/>
      <c r="H41" s="68"/>
      <c r="I41" s="68"/>
      <c r="J41" s="68"/>
      <c r="K41" s="68"/>
      <c r="L41" s="68"/>
      <c r="M41" s="68"/>
      <c r="N41" s="70"/>
      <c r="O41" s="68"/>
      <c r="P41" s="68"/>
    </row>
    <row r="42" ht="16" customHeight="1" spans="3:16">
      <c r="C42" s="68"/>
      <c r="D42" s="68"/>
      <c r="E42" s="68"/>
      <c r="F42" s="68"/>
      <c r="G42" s="68"/>
      <c r="H42" s="68"/>
      <c r="I42" s="68"/>
      <c r="J42" s="68"/>
      <c r="K42" s="68"/>
      <c r="L42" s="68"/>
      <c r="M42" s="68"/>
      <c r="N42" s="70"/>
      <c r="O42" s="68"/>
      <c r="P42" s="68"/>
    </row>
    <row r="43" ht="16" customHeight="1" spans="3:16">
      <c r="C43" s="64" t="s">
        <v>79</v>
      </c>
      <c r="D43" s="64" t="s">
        <v>80</v>
      </c>
      <c r="E43" s="68"/>
      <c r="F43" s="68"/>
      <c r="G43" s="68"/>
      <c r="H43" s="68"/>
      <c r="I43" s="68"/>
      <c r="J43" s="68"/>
      <c r="K43" s="68"/>
      <c r="L43" s="68"/>
      <c r="M43" s="68"/>
      <c r="N43" s="70"/>
      <c r="O43" s="68"/>
      <c r="P43" s="68"/>
    </row>
    <row r="44" ht="16" customHeight="1" spans="3:16">
      <c r="C44" s="62">
        <v>1</v>
      </c>
      <c r="D44" s="66">
        <v>1</v>
      </c>
      <c r="H44" s="68"/>
      <c r="I44" s="68"/>
      <c r="J44" s="68"/>
      <c r="K44" s="68"/>
      <c r="L44" s="68"/>
      <c r="M44" s="68"/>
      <c r="N44" s="70"/>
      <c r="O44" s="68"/>
      <c r="P44" s="68"/>
    </row>
    <row r="45" ht="16" customHeight="1" spans="3:16">
      <c r="C45" s="62" t="s">
        <v>67</v>
      </c>
      <c r="D45" s="66" t="s">
        <v>68</v>
      </c>
      <c r="H45" s="68"/>
      <c r="I45" s="68"/>
      <c r="J45" s="68"/>
      <c r="K45" s="68"/>
      <c r="L45" s="68"/>
      <c r="M45" s="68"/>
      <c r="N45" s="70"/>
      <c r="O45" s="68"/>
      <c r="P45" s="68"/>
    </row>
    <row r="46" ht="16" customHeight="1" spans="3:16">
      <c r="C46" s="63" t="s">
        <v>81</v>
      </c>
      <c r="D46" s="67" t="s">
        <v>81</v>
      </c>
      <c r="H46" s="68"/>
      <c r="I46" s="68"/>
      <c r="J46" s="68"/>
      <c r="K46" s="68"/>
      <c r="L46" s="68"/>
      <c r="M46" s="68"/>
      <c r="N46" s="70"/>
      <c r="O46" s="68"/>
      <c r="P46" s="68"/>
    </row>
    <row r="47" ht="16" customHeight="1" spans="3:16">
      <c r="C47" s="68" t="s">
        <v>82</v>
      </c>
      <c r="D47" s="67" t="s">
        <v>83</v>
      </c>
      <c r="H47" s="68"/>
      <c r="I47" s="68"/>
      <c r="J47" s="68"/>
      <c r="K47" s="68"/>
      <c r="L47" s="68"/>
      <c r="M47" s="68"/>
      <c r="N47" s="70"/>
      <c r="O47" s="68"/>
      <c r="P47" s="68"/>
    </row>
    <row r="48" ht="16" customHeight="1" spans="3:4">
      <c r="C48" s="68"/>
      <c r="D48" s="67"/>
    </row>
    <row r="49" ht="16" customHeight="1" spans="3:4">
      <c r="C49" s="69" t="s">
        <v>84</v>
      </c>
      <c r="D49" s="69" t="s">
        <v>85</v>
      </c>
    </row>
    <row r="50" ht="16" customHeight="1" spans="3:4">
      <c r="C50" s="65" t="s">
        <v>86</v>
      </c>
      <c r="D50" s="65" t="s">
        <v>87</v>
      </c>
    </row>
    <row r="51" ht="16" customHeight="1" spans="3:4">
      <c r="C51" s="64" t="s">
        <v>88</v>
      </c>
      <c r="D51" s="64" t="s">
        <v>89</v>
      </c>
    </row>
    <row r="52" ht="16" customHeight="1" spans="3:13">
      <c r="C52" s="62">
        <v>1</v>
      </c>
      <c r="D52" s="62">
        <v>1</v>
      </c>
      <c r="E52" s="62">
        <v>2</v>
      </c>
      <c r="F52" s="62">
        <v>3</v>
      </c>
      <c r="G52" s="62">
        <v>4</v>
      </c>
      <c r="H52" s="62">
        <v>5</v>
      </c>
      <c r="I52" s="62">
        <v>6</v>
      </c>
      <c r="J52" s="62">
        <v>7</v>
      </c>
      <c r="K52" s="62">
        <v>8</v>
      </c>
      <c r="L52" s="62">
        <v>9</v>
      </c>
      <c r="M52" s="62">
        <v>10</v>
      </c>
    </row>
    <row r="53" ht="16" customHeight="1" spans="3:13">
      <c r="C53" s="62" t="s">
        <v>30</v>
      </c>
      <c r="D53" s="62"/>
      <c r="E53" s="62"/>
      <c r="F53" s="62"/>
      <c r="G53" s="62"/>
      <c r="H53" s="62" t="s">
        <v>31</v>
      </c>
      <c r="I53" s="62" t="s">
        <v>32</v>
      </c>
      <c r="J53" s="62" t="s">
        <v>33</v>
      </c>
      <c r="K53" s="62" t="s">
        <v>34</v>
      </c>
      <c r="L53" s="62" t="s">
        <v>90</v>
      </c>
      <c r="M53" s="62" t="s">
        <v>38</v>
      </c>
    </row>
    <row r="54" ht="16" customHeight="1" spans="3:13">
      <c r="C54" s="63" t="s">
        <v>39</v>
      </c>
      <c r="D54" s="63" t="s">
        <v>39</v>
      </c>
      <c r="E54" s="63" t="s">
        <v>40</v>
      </c>
      <c r="F54" s="63" t="s">
        <v>41</v>
      </c>
      <c r="G54" s="63" t="s">
        <v>42</v>
      </c>
      <c r="H54" s="63" t="s">
        <v>43</v>
      </c>
      <c r="I54" s="63" t="s">
        <v>44</v>
      </c>
      <c r="J54" s="63" t="s">
        <v>91</v>
      </c>
      <c r="K54" s="63" t="s">
        <v>81</v>
      </c>
      <c r="L54" s="63" t="s">
        <v>92</v>
      </c>
      <c r="M54" s="63" t="s">
        <v>48</v>
      </c>
    </row>
    <row r="55" ht="16" customHeight="1" spans="3:13">
      <c r="C55" s="68" t="s">
        <v>93</v>
      </c>
      <c r="D55" s="68" t="s">
        <v>94</v>
      </c>
      <c r="E55" s="68"/>
      <c r="F55" s="68"/>
      <c r="G55" s="68"/>
      <c r="H55" s="68"/>
      <c r="I55" s="68"/>
      <c r="J55" s="68"/>
      <c r="K55" s="68"/>
      <c r="L55" s="68"/>
      <c r="M55" s="68"/>
    </row>
    <row r="56" ht="16" customHeight="1" spans="3:13">
      <c r="C56" s="68" t="s">
        <v>95</v>
      </c>
      <c r="D56" s="68" t="s">
        <v>96</v>
      </c>
      <c r="E56" s="68"/>
      <c r="F56" s="68"/>
      <c r="G56" s="68"/>
      <c r="H56" s="68"/>
      <c r="I56" s="68"/>
      <c r="J56" s="68"/>
      <c r="K56" s="68"/>
      <c r="L56" s="68"/>
      <c r="M56" s="68"/>
    </row>
    <row r="57" ht="16" customHeight="1" spans="3:13">
      <c r="C57" s="68" t="s">
        <v>97</v>
      </c>
      <c r="D57" s="68" t="s">
        <v>98</v>
      </c>
      <c r="E57" s="68"/>
      <c r="F57" s="68"/>
      <c r="G57" s="68"/>
      <c r="H57" s="68"/>
      <c r="I57" s="68"/>
      <c r="J57" s="68"/>
      <c r="K57" s="68"/>
      <c r="L57" s="68"/>
      <c r="M57" s="68"/>
    </row>
    <row r="58" ht="16" customHeight="1" spans="3:13">
      <c r="C58" s="68" t="s">
        <v>99</v>
      </c>
      <c r="D58" s="68" t="s">
        <v>100</v>
      </c>
      <c r="E58" s="68"/>
      <c r="F58" s="68"/>
      <c r="G58" s="68"/>
      <c r="H58" s="68"/>
      <c r="I58" s="68"/>
      <c r="J58" s="68"/>
      <c r="K58" s="68"/>
      <c r="L58" s="68"/>
      <c r="M58" s="68"/>
    </row>
    <row r="59" ht="16" customHeight="1" spans="3:13">
      <c r="C59" s="68"/>
      <c r="D59" s="68"/>
      <c r="E59" s="68"/>
      <c r="F59" s="68"/>
      <c r="G59" s="68"/>
      <c r="H59" s="68"/>
      <c r="I59" s="68"/>
      <c r="J59" s="68"/>
      <c r="K59" s="68"/>
      <c r="L59" s="68"/>
      <c r="M59" s="68"/>
    </row>
    <row r="60" ht="16" customHeight="1" spans="3:13">
      <c r="C60" s="68" t="s">
        <v>101</v>
      </c>
      <c r="D60" s="68" t="s">
        <v>102</v>
      </c>
      <c r="E60" s="68"/>
      <c r="F60" s="68"/>
      <c r="G60" s="68"/>
      <c r="H60" s="68"/>
      <c r="I60" s="68"/>
      <c r="J60" s="68"/>
      <c r="K60" s="68"/>
      <c r="L60" s="68"/>
      <c r="M60" s="68"/>
    </row>
    <row r="61" ht="16" customHeight="1" spans="3:4">
      <c r="C61" s="62">
        <v>1</v>
      </c>
      <c r="D61" s="66">
        <v>1</v>
      </c>
    </row>
    <row r="62" ht="16" customHeight="1" spans="3:4">
      <c r="C62" s="62" t="s">
        <v>67</v>
      </c>
      <c r="D62" s="66" t="s">
        <v>68</v>
      </c>
    </row>
    <row r="63" ht="16" customHeight="1" spans="3:4">
      <c r="C63" s="63" t="s">
        <v>69</v>
      </c>
      <c r="D63" s="67" t="s">
        <v>69</v>
      </c>
    </row>
    <row r="64" ht="16" customHeight="1" spans="3:4">
      <c r="C64" s="68" t="s">
        <v>103</v>
      </c>
      <c r="D64" s="67" t="s">
        <v>104</v>
      </c>
    </row>
    <row r="65" ht="16" customHeight="1" spans="3:13">
      <c r="C65" s="68"/>
      <c r="D65" s="68"/>
      <c r="E65" s="68"/>
      <c r="F65" s="68"/>
      <c r="G65" s="68"/>
      <c r="H65" s="68"/>
      <c r="I65" s="68"/>
      <c r="J65" s="68"/>
      <c r="K65" s="68"/>
      <c r="L65" s="68"/>
      <c r="M65" s="68"/>
    </row>
    <row r="66" ht="16" customHeight="1" spans="3:4">
      <c r="C66" s="65" t="s">
        <v>105</v>
      </c>
      <c r="D66" s="65" t="s">
        <v>106</v>
      </c>
    </row>
    <row r="67" ht="16" customHeight="1" spans="3:4">
      <c r="C67" s="64" t="s">
        <v>88</v>
      </c>
      <c r="D67" s="64" t="s">
        <v>89</v>
      </c>
    </row>
    <row r="68" ht="16" customHeight="1" spans="3:12">
      <c r="C68" s="62">
        <v>1</v>
      </c>
      <c r="D68" s="62">
        <v>1</v>
      </c>
      <c r="E68" s="62">
        <v>2</v>
      </c>
      <c r="F68" s="62">
        <v>3</v>
      </c>
      <c r="G68" s="62">
        <v>4</v>
      </c>
      <c r="H68" s="62">
        <v>5</v>
      </c>
      <c r="I68" s="62">
        <v>6</v>
      </c>
      <c r="J68" s="62">
        <v>7</v>
      </c>
      <c r="K68" s="62">
        <v>8</v>
      </c>
      <c r="L68" s="62">
        <v>8</v>
      </c>
    </row>
    <row r="69" ht="16" customHeight="1" spans="3:12">
      <c r="C69" s="62" t="s">
        <v>30</v>
      </c>
      <c r="D69" s="62"/>
      <c r="E69" s="62"/>
      <c r="F69" s="62"/>
      <c r="G69" s="62"/>
      <c r="H69" s="62" t="s">
        <v>31</v>
      </c>
      <c r="I69" s="62" t="s">
        <v>32</v>
      </c>
      <c r="J69" s="62" t="s">
        <v>33</v>
      </c>
      <c r="K69" s="62" t="s">
        <v>34</v>
      </c>
      <c r="L69" s="62" t="s">
        <v>38</v>
      </c>
    </row>
    <row r="70" ht="16" customHeight="1" spans="3:12">
      <c r="C70" s="63" t="s">
        <v>39</v>
      </c>
      <c r="D70" s="63" t="s">
        <v>39</v>
      </c>
      <c r="E70" s="63" t="s">
        <v>40</v>
      </c>
      <c r="F70" s="63" t="s">
        <v>41</v>
      </c>
      <c r="G70" s="63" t="s">
        <v>42</v>
      </c>
      <c r="H70" s="63" t="s">
        <v>43</v>
      </c>
      <c r="I70" s="63" t="s">
        <v>76</v>
      </c>
      <c r="J70" s="63" t="s">
        <v>91</v>
      </c>
      <c r="K70" s="63" t="s">
        <v>107</v>
      </c>
      <c r="L70" s="63" t="s">
        <v>48</v>
      </c>
    </row>
    <row r="71" ht="16" customHeight="1" spans="3:13">
      <c r="C71" s="68" t="s">
        <v>108</v>
      </c>
      <c r="D71" s="68" t="s">
        <v>109</v>
      </c>
      <c r="E71" s="68"/>
      <c r="F71" s="68"/>
      <c r="G71" s="68"/>
      <c r="H71" s="68"/>
      <c r="I71" s="68"/>
      <c r="J71" s="68"/>
      <c r="K71" s="68"/>
      <c r="L71" s="68"/>
      <c r="M71" s="68"/>
    </row>
    <row r="72" ht="16" customHeight="1" spans="3:13">
      <c r="C72" s="68"/>
      <c r="D72" s="68"/>
      <c r="E72" s="68"/>
      <c r="F72" s="68"/>
      <c r="G72" s="68"/>
      <c r="H72" s="68"/>
      <c r="I72" s="68"/>
      <c r="J72" s="68"/>
      <c r="K72" s="68"/>
      <c r="L72" s="68"/>
      <c r="M72" s="68"/>
    </row>
    <row r="73" ht="16" customHeight="1" spans="3:13">
      <c r="C73" s="68" t="s">
        <v>101</v>
      </c>
      <c r="D73" s="68" t="s">
        <v>102</v>
      </c>
      <c r="E73" s="68"/>
      <c r="F73" s="68"/>
      <c r="G73" s="68"/>
      <c r="H73" s="68"/>
      <c r="I73" s="68"/>
      <c r="J73" s="68"/>
      <c r="K73" s="68"/>
      <c r="L73" s="68"/>
      <c r="M73" s="68"/>
    </row>
    <row r="74" ht="16" customHeight="1" spans="3:13">
      <c r="C74" s="62">
        <v>1</v>
      </c>
      <c r="D74" s="62">
        <v>1</v>
      </c>
      <c r="E74" s="62">
        <v>2</v>
      </c>
      <c r="F74" s="62">
        <v>3</v>
      </c>
      <c r="G74" s="62">
        <v>4</v>
      </c>
      <c r="H74" s="62">
        <v>5</v>
      </c>
      <c r="I74" s="62">
        <v>6</v>
      </c>
      <c r="J74" s="62">
        <v>7</v>
      </c>
      <c r="K74" s="62">
        <v>8</v>
      </c>
      <c r="L74" s="62">
        <v>9</v>
      </c>
      <c r="M74" s="62">
        <v>10</v>
      </c>
    </row>
    <row r="75" ht="16" customHeight="1" spans="3:13">
      <c r="C75" s="62" t="s">
        <v>30</v>
      </c>
      <c r="D75" s="62"/>
      <c r="E75" s="62"/>
      <c r="F75" s="62"/>
      <c r="G75" s="62"/>
      <c r="H75" s="62" t="s">
        <v>31</v>
      </c>
      <c r="I75" s="62" t="s">
        <v>32</v>
      </c>
      <c r="J75" s="62" t="s">
        <v>33</v>
      </c>
      <c r="K75" s="62" t="s">
        <v>34</v>
      </c>
      <c r="L75" s="62" t="s">
        <v>90</v>
      </c>
      <c r="M75" s="62" t="s">
        <v>38</v>
      </c>
    </row>
    <row r="76" ht="16" customHeight="1" spans="3:13">
      <c r="C76" s="63" t="s">
        <v>39</v>
      </c>
      <c r="D76" s="63" t="s">
        <v>39</v>
      </c>
      <c r="E76" s="63" t="s">
        <v>40</v>
      </c>
      <c r="F76" s="63" t="s">
        <v>41</v>
      </c>
      <c r="G76" s="63" t="s">
        <v>42</v>
      </c>
      <c r="H76" s="63" t="s">
        <v>43</v>
      </c>
      <c r="I76" s="63" t="s">
        <v>76</v>
      </c>
      <c r="J76" s="63" t="s">
        <v>91</v>
      </c>
      <c r="K76" s="63" t="s">
        <v>81</v>
      </c>
      <c r="L76" s="63" t="s">
        <v>92</v>
      </c>
      <c r="M76" s="63" t="s">
        <v>48</v>
      </c>
    </row>
    <row r="77" ht="16" customHeight="1" spans="3:13">
      <c r="C77" s="68" t="s">
        <v>108</v>
      </c>
      <c r="D77" s="68" t="s">
        <v>109</v>
      </c>
      <c r="E77" s="68"/>
      <c r="F77" s="68"/>
      <c r="G77" s="68"/>
      <c r="H77" s="68"/>
      <c r="I77" s="68"/>
      <c r="J77" s="68"/>
      <c r="K77" s="68"/>
      <c r="L77" s="68"/>
      <c r="M77" s="68"/>
    </row>
    <row r="78" ht="16" customHeight="1" spans="3:13">
      <c r="C78" s="68" t="s">
        <v>110</v>
      </c>
      <c r="D78" s="68" t="s">
        <v>111</v>
      </c>
      <c r="E78" s="68"/>
      <c r="F78" s="68"/>
      <c r="G78" s="68"/>
      <c r="H78" s="68"/>
      <c r="I78" s="68"/>
      <c r="J78" s="68"/>
      <c r="K78" s="68"/>
      <c r="L78" s="68"/>
      <c r="M78" s="68"/>
    </row>
    <row r="79" ht="16" customHeight="1" spans="3:13">
      <c r="C79" s="68" t="s">
        <v>112</v>
      </c>
      <c r="D79" s="68" t="s">
        <v>113</v>
      </c>
      <c r="E79" s="68"/>
      <c r="F79" s="68"/>
      <c r="G79" s="68"/>
      <c r="H79" s="68"/>
      <c r="I79" s="68"/>
      <c r="J79" s="68"/>
      <c r="K79" s="68"/>
      <c r="L79" s="68"/>
      <c r="M79" s="68"/>
    </row>
    <row r="80" ht="16" customHeight="1" spans="3:4">
      <c r="C80" s="64"/>
      <c r="D80" s="64"/>
    </row>
    <row r="81" ht="16" customHeight="1" spans="3:4">
      <c r="C81" s="65" t="s">
        <v>114</v>
      </c>
      <c r="D81" s="65" t="s">
        <v>115</v>
      </c>
    </row>
    <row r="82" ht="16" customHeight="1" spans="3:4">
      <c r="C82" s="64" t="s">
        <v>116</v>
      </c>
      <c r="D82" s="64" t="s">
        <v>117</v>
      </c>
    </row>
    <row r="83" ht="16" customHeight="1" spans="3:15">
      <c r="C83" s="62">
        <v>1</v>
      </c>
      <c r="D83" s="62">
        <v>1</v>
      </c>
      <c r="E83" s="62">
        <v>2</v>
      </c>
      <c r="F83" s="62">
        <v>3</v>
      </c>
      <c r="G83" s="62">
        <v>4</v>
      </c>
      <c r="H83" s="62">
        <v>5</v>
      </c>
      <c r="I83" s="62">
        <v>6</v>
      </c>
      <c r="J83" s="62">
        <v>7</v>
      </c>
      <c r="K83" s="62">
        <v>8</v>
      </c>
      <c r="L83" s="62">
        <v>9</v>
      </c>
      <c r="M83" s="62">
        <v>10</v>
      </c>
      <c r="N83" s="62">
        <v>11</v>
      </c>
      <c r="O83" s="62">
        <v>12</v>
      </c>
    </row>
    <row r="84" ht="16" customHeight="1" spans="3:15">
      <c r="C84" s="62" t="s">
        <v>30</v>
      </c>
      <c r="D84" s="62"/>
      <c r="E84" s="62"/>
      <c r="F84" s="62"/>
      <c r="G84" s="62"/>
      <c r="H84" s="62" t="s">
        <v>31</v>
      </c>
      <c r="I84" s="62" t="s">
        <v>32</v>
      </c>
      <c r="J84" s="62" t="s">
        <v>33</v>
      </c>
      <c r="K84" s="62" t="s">
        <v>34</v>
      </c>
      <c r="L84" s="62" t="s">
        <v>118</v>
      </c>
      <c r="M84" s="73" t="s">
        <v>119</v>
      </c>
      <c r="N84" s="73" t="s">
        <v>120</v>
      </c>
      <c r="O84" s="62" t="s">
        <v>38</v>
      </c>
    </row>
    <row r="85" ht="16" customHeight="1" spans="3:15">
      <c r="C85" s="63" t="s">
        <v>39</v>
      </c>
      <c r="D85" s="63" t="s">
        <v>39</v>
      </c>
      <c r="E85" s="63" t="s">
        <v>40</v>
      </c>
      <c r="F85" s="63" t="s">
        <v>41</v>
      </c>
      <c r="G85" s="63" t="s">
        <v>42</v>
      </c>
      <c r="H85" s="63" t="s">
        <v>43</v>
      </c>
      <c r="I85" s="63" t="s">
        <v>44</v>
      </c>
      <c r="J85" s="63" t="s">
        <v>121</v>
      </c>
      <c r="K85" s="63" t="s">
        <v>121</v>
      </c>
      <c r="L85" s="74" t="s">
        <v>122</v>
      </c>
      <c r="M85" s="75" t="s">
        <v>123</v>
      </c>
      <c r="N85" s="76" t="s">
        <v>69</v>
      </c>
      <c r="O85" s="63" t="s">
        <v>48</v>
      </c>
    </row>
    <row r="86" ht="16" customHeight="1" spans="3:14">
      <c r="C86" s="68" t="s">
        <v>93</v>
      </c>
      <c r="D86" s="68" t="s">
        <v>94</v>
      </c>
      <c r="E86" s="68"/>
      <c r="F86" s="68"/>
      <c r="G86" s="68"/>
      <c r="H86" s="68"/>
      <c r="I86" s="68"/>
      <c r="J86" s="68"/>
      <c r="K86" s="68"/>
      <c r="L86" s="68"/>
      <c r="M86" s="77"/>
      <c r="N86" s="68"/>
    </row>
    <row r="87" ht="16" customHeight="1" spans="3:13">
      <c r="C87" s="68" t="s">
        <v>124</v>
      </c>
      <c r="D87" s="68" t="s">
        <v>125</v>
      </c>
      <c r="E87" s="68"/>
      <c r="F87" s="68"/>
      <c r="G87" s="68"/>
      <c r="H87" s="68"/>
      <c r="I87" s="68"/>
      <c r="J87" s="68"/>
      <c r="K87" s="68"/>
      <c r="L87" s="68"/>
      <c r="M87" s="68"/>
    </row>
    <row r="88" ht="16" customHeight="1" spans="3:13">
      <c r="C88" s="68" t="s">
        <v>126</v>
      </c>
      <c r="D88" s="68" t="s">
        <v>127</v>
      </c>
      <c r="E88" s="68"/>
      <c r="F88" s="68"/>
      <c r="G88" s="68"/>
      <c r="H88" s="68"/>
      <c r="I88" s="68"/>
      <c r="J88" s="68"/>
      <c r="K88" s="68"/>
      <c r="L88" s="68"/>
      <c r="M88" s="68"/>
    </row>
    <row r="89" ht="16" customHeight="1" spans="3:13">
      <c r="C89" s="68" t="s">
        <v>128</v>
      </c>
      <c r="D89" s="68" t="s">
        <v>129</v>
      </c>
      <c r="E89" s="68"/>
      <c r="F89" s="68"/>
      <c r="G89" s="68"/>
      <c r="H89" s="68"/>
      <c r="I89" s="68"/>
      <c r="J89" s="68"/>
      <c r="K89" s="68"/>
      <c r="L89" s="68"/>
      <c r="M89" s="68"/>
    </row>
    <row r="90" ht="16" customHeight="1" spans="3:12">
      <c r="C90" s="68" t="s">
        <v>130</v>
      </c>
      <c r="D90" s="68" t="s">
        <v>131</v>
      </c>
      <c r="E90" s="68"/>
      <c r="F90" s="68"/>
      <c r="G90" s="68"/>
      <c r="H90" s="68"/>
      <c r="I90" s="68"/>
      <c r="J90" s="68"/>
      <c r="K90" s="68"/>
      <c r="L90" s="68"/>
    </row>
    <row r="91" ht="16" customHeight="1" spans="3:12">
      <c r="C91" s="68"/>
      <c r="D91" s="68"/>
      <c r="E91" s="68"/>
      <c r="F91" s="68"/>
      <c r="G91" s="68"/>
      <c r="H91" s="68"/>
      <c r="I91" s="68"/>
      <c r="J91" s="68"/>
      <c r="K91" s="68"/>
      <c r="L91" s="68"/>
    </row>
    <row r="92" ht="16" customHeight="1" spans="3:13">
      <c r="C92" s="68" t="s">
        <v>101</v>
      </c>
      <c r="D92" s="68" t="s">
        <v>102</v>
      </c>
      <c r="E92" s="68"/>
      <c r="F92" s="68"/>
      <c r="G92" s="68"/>
      <c r="H92" s="68"/>
      <c r="I92" s="68"/>
      <c r="J92" s="68"/>
      <c r="K92" s="68"/>
      <c r="L92" s="68"/>
      <c r="M92" s="68"/>
    </row>
    <row r="93" ht="16" customHeight="1" spans="3:4">
      <c r="C93" s="62">
        <v>1</v>
      </c>
      <c r="D93" s="66">
        <v>1</v>
      </c>
    </row>
    <row r="94" ht="16" customHeight="1" spans="3:4">
      <c r="C94" s="62" t="s">
        <v>67</v>
      </c>
      <c r="D94" s="66" t="s">
        <v>68</v>
      </c>
    </row>
    <row r="95" ht="16" customHeight="1" spans="3:4">
      <c r="C95" s="63" t="s">
        <v>69</v>
      </c>
      <c r="D95" s="67" t="s">
        <v>69</v>
      </c>
    </row>
    <row r="96" ht="16" customHeight="1" spans="3:4">
      <c r="C96" s="68" t="s">
        <v>103</v>
      </c>
      <c r="D96" s="67" t="s">
        <v>104</v>
      </c>
    </row>
    <row r="97" ht="16" customHeight="1" spans="3:12">
      <c r="C97" s="68"/>
      <c r="D97" s="68"/>
      <c r="E97" s="68"/>
      <c r="F97" s="68"/>
      <c r="G97" s="68"/>
      <c r="H97" s="68"/>
      <c r="I97" s="68"/>
      <c r="J97" s="68"/>
      <c r="K97" s="68"/>
      <c r="L97" s="68"/>
    </row>
    <row r="98" ht="16" customHeight="1" spans="3:12">
      <c r="C98" s="71" t="s">
        <v>132</v>
      </c>
      <c r="D98" s="71" t="s">
        <v>133</v>
      </c>
      <c r="E98" s="68"/>
      <c r="F98" s="68"/>
      <c r="G98" s="68"/>
      <c r="H98" s="68"/>
      <c r="I98" s="68"/>
      <c r="J98" s="68"/>
      <c r="K98" s="68"/>
      <c r="L98" s="68"/>
    </row>
    <row r="99" ht="16" customHeight="1" spans="3:12">
      <c r="C99" s="64" t="s">
        <v>116</v>
      </c>
      <c r="D99" s="64" t="s">
        <v>117</v>
      </c>
      <c r="E99" s="68"/>
      <c r="F99" s="68"/>
      <c r="G99" s="68"/>
      <c r="H99" s="68"/>
      <c r="I99" s="68"/>
      <c r="J99" s="68"/>
      <c r="K99" s="68"/>
      <c r="L99" s="68"/>
    </row>
    <row r="100" ht="16" customHeight="1" spans="3:14">
      <c r="C100" s="62">
        <v>1</v>
      </c>
      <c r="D100" s="62">
        <v>1</v>
      </c>
      <c r="E100" s="62">
        <v>2</v>
      </c>
      <c r="F100" s="62">
        <v>3</v>
      </c>
      <c r="G100" s="62">
        <v>4</v>
      </c>
      <c r="H100" s="62">
        <v>5</v>
      </c>
      <c r="I100" s="62">
        <v>6</v>
      </c>
      <c r="J100" s="62">
        <v>7</v>
      </c>
      <c r="K100" s="62">
        <v>8</v>
      </c>
      <c r="L100" s="62">
        <v>9</v>
      </c>
      <c r="M100" s="62">
        <v>10</v>
      </c>
      <c r="N100" s="62">
        <v>11</v>
      </c>
    </row>
    <row r="101" ht="16" customHeight="1" spans="3:14">
      <c r="C101" s="62" t="s">
        <v>30</v>
      </c>
      <c r="D101" s="62"/>
      <c r="E101" s="62"/>
      <c r="F101" s="62"/>
      <c r="G101" s="62"/>
      <c r="H101" s="62" t="s">
        <v>31</v>
      </c>
      <c r="I101" s="62" t="s">
        <v>32</v>
      </c>
      <c r="J101" s="62" t="s">
        <v>33</v>
      </c>
      <c r="K101" s="62" t="s">
        <v>34</v>
      </c>
      <c r="L101" s="62" t="s">
        <v>118</v>
      </c>
      <c r="M101" s="73" t="s">
        <v>119</v>
      </c>
      <c r="N101" s="62" t="s">
        <v>38</v>
      </c>
    </row>
    <row r="102" ht="16" customHeight="1" spans="3:14">
      <c r="C102" s="63" t="s">
        <v>39</v>
      </c>
      <c r="D102" s="63" t="s">
        <v>39</v>
      </c>
      <c r="E102" s="63" t="s">
        <v>40</v>
      </c>
      <c r="F102" s="63" t="s">
        <v>41</v>
      </c>
      <c r="G102" s="63" t="s">
        <v>42</v>
      </c>
      <c r="H102" s="63" t="s">
        <v>43</v>
      </c>
      <c r="I102" s="63" t="s">
        <v>76</v>
      </c>
      <c r="J102" s="63" t="s">
        <v>121</v>
      </c>
      <c r="K102" s="63" t="s">
        <v>91</v>
      </c>
      <c r="L102" s="74" t="s">
        <v>122</v>
      </c>
      <c r="M102" s="78" t="s">
        <v>134</v>
      </c>
      <c r="N102" s="63" t="s">
        <v>48</v>
      </c>
    </row>
    <row r="103" ht="16" customHeight="1" spans="3:14">
      <c r="C103" s="68" t="s">
        <v>108</v>
      </c>
      <c r="D103" s="68" t="s">
        <v>109</v>
      </c>
      <c r="E103" s="68"/>
      <c r="F103" s="68"/>
      <c r="G103" s="68"/>
      <c r="H103" s="68"/>
      <c r="I103" s="68"/>
      <c r="J103" s="68"/>
      <c r="K103" s="68"/>
      <c r="L103" s="68"/>
      <c r="M103" s="77"/>
      <c r="N103" s="68"/>
    </row>
    <row r="104" ht="16" customHeight="1" spans="3:12">
      <c r="C104" s="68" t="s">
        <v>124</v>
      </c>
      <c r="D104" s="68" t="s">
        <v>125</v>
      </c>
      <c r="E104" s="68"/>
      <c r="F104" s="68"/>
      <c r="G104" s="68"/>
      <c r="H104" s="68"/>
      <c r="I104" s="68"/>
      <c r="J104" s="68"/>
      <c r="K104" s="68"/>
      <c r="L104" s="68"/>
    </row>
    <row r="105" s="56" customFormat="1" ht="16" customHeight="1" spans="3:19">
      <c r="C105" s="72" t="s">
        <v>135</v>
      </c>
      <c r="D105" s="72"/>
      <c r="E105" s="72"/>
      <c r="F105" s="72"/>
      <c r="G105" s="72"/>
      <c r="H105" s="72"/>
      <c r="I105" s="72"/>
      <c r="J105" s="72"/>
      <c r="K105" s="72"/>
      <c r="L105" s="72"/>
      <c r="M105" s="72"/>
      <c r="N105" s="72"/>
      <c r="O105" s="72"/>
      <c r="P105" s="72"/>
      <c r="Q105" s="72"/>
      <c r="R105" s="72"/>
      <c r="S105" s="72"/>
    </row>
    <row r="106" ht="16" customHeight="1" spans="3:12">
      <c r="C106" s="68"/>
      <c r="D106" s="68"/>
      <c r="E106" s="68"/>
      <c r="F106" s="68"/>
      <c r="G106" s="68"/>
      <c r="H106" s="68"/>
      <c r="I106" s="68"/>
      <c r="J106" s="68"/>
      <c r="K106" s="68"/>
      <c r="L106" s="68"/>
    </row>
    <row r="107" ht="16" customHeight="1" spans="3:12">
      <c r="C107" s="68" t="s">
        <v>101</v>
      </c>
      <c r="D107" s="68" t="s">
        <v>102</v>
      </c>
      <c r="E107" s="68"/>
      <c r="F107" s="68"/>
      <c r="G107" s="68"/>
      <c r="H107" s="68"/>
      <c r="I107" s="68"/>
      <c r="J107" s="68"/>
      <c r="K107" s="68"/>
      <c r="L107" s="68"/>
    </row>
    <row r="108" ht="16" customHeight="1" spans="3:15">
      <c r="C108" s="62">
        <v>1</v>
      </c>
      <c r="D108" s="62">
        <v>1</v>
      </c>
      <c r="E108" s="62">
        <v>2</v>
      </c>
      <c r="F108" s="62">
        <v>3</v>
      </c>
      <c r="G108" s="62">
        <v>4</v>
      </c>
      <c r="H108" s="62">
        <v>5</v>
      </c>
      <c r="I108" s="62">
        <v>6</v>
      </c>
      <c r="J108" s="62">
        <v>7</v>
      </c>
      <c r="K108" s="62">
        <v>8</v>
      </c>
      <c r="L108" s="62">
        <v>9</v>
      </c>
      <c r="M108" s="62">
        <v>10</v>
      </c>
      <c r="N108" s="62">
        <v>11</v>
      </c>
      <c r="O108" s="62">
        <v>12</v>
      </c>
    </row>
    <row r="109" ht="16" customHeight="1" spans="3:15">
      <c r="C109" s="62" t="s">
        <v>30</v>
      </c>
      <c r="D109" s="62"/>
      <c r="E109" s="62"/>
      <c r="F109" s="62"/>
      <c r="G109" s="62"/>
      <c r="H109" s="62" t="s">
        <v>31</v>
      </c>
      <c r="I109" s="62" t="s">
        <v>32</v>
      </c>
      <c r="J109" s="62" t="s">
        <v>33</v>
      </c>
      <c r="K109" s="62" t="s">
        <v>34</v>
      </c>
      <c r="L109" s="62" t="s">
        <v>118</v>
      </c>
      <c r="M109" s="73" t="s">
        <v>119</v>
      </c>
      <c r="N109" s="73" t="s">
        <v>120</v>
      </c>
      <c r="O109" s="62" t="s">
        <v>38</v>
      </c>
    </row>
    <row r="110" ht="16" customHeight="1" spans="3:15">
      <c r="C110" s="63" t="s">
        <v>39</v>
      </c>
      <c r="D110" s="63" t="s">
        <v>39</v>
      </c>
      <c r="E110" s="63" t="s">
        <v>40</v>
      </c>
      <c r="F110" s="63" t="s">
        <v>41</v>
      </c>
      <c r="G110" s="63" t="s">
        <v>42</v>
      </c>
      <c r="H110" s="63" t="s">
        <v>43</v>
      </c>
      <c r="I110" s="63" t="s">
        <v>76</v>
      </c>
      <c r="J110" s="63" t="s">
        <v>121</v>
      </c>
      <c r="K110" s="63" t="s">
        <v>121</v>
      </c>
      <c r="L110" s="74" t="s">
        <v>122</v>
      </c>
      <c r="M110" s="78" t="s">
        <v>134</v>
      </c>
      <c r="N110" s="76" t="s">
        <v>69</v>
      </c>
      <c r="O110" s="63" t="s">
        <v>48</v>
      </c>
    </row>
    <row r="111" ht="16" customHeight="1" spans="3:15">
      <c r="C111" s="68" t="s">
        <v>108</v>
      </c>
      <c r="D111" s="68" t="s">
        <v>109</v>
      </c>
      <c r="E111" s="68"/>
      <c r="F111" s="68"/>
      <c r="G111" s="68"/>
      <c r="H111" s="68"/>
      <c r="I111" s="68"/>
      <c r="J111" s="68"/>
      <c r="K111" s="68"/>
      <c r="L111" s="68"/>
      <c r="M111" s="77"/>
      <c r="N111" s="77"/>
      <c r="O111" s="68"/>
    </row>
    <row r="112" ht="16" customHeight="1" spans="3:15">
      <c r="C112" s="68" t="s">
        <v>124</v>
      </c>
      <c r="D112" s="68" t="s">
        <v>125</v>
      </c>
      <c r="E112" s="68"/>
      <c r="F112" s="68"/>
      <c r="G112" s="68"/>
      <c r="H112" s="68"/>
      <c r="I112" s="68"/>
      <c r="J112" s="68"/>
      <c r="K112" s="68"/>
      <c r="L112" s="68"/>
      <c r="M112" s="77"/>
      <c r="N112" s="77"/>
      <c r="O112" s="68"/>
    </row>
    <row r="113" ht="16" customHeight="1" spans="3:19">
      <c r="C113" s="72" t="s">
        <v>136</v>
      </c>
      <c r="D113" s="72"/>
      <c r="E113" s="72"/>
      <c r="F113" s="72"/>
      <c r="G113" s="72"/>
      <c r="H113" s="72"/>
      <c r="I113" s="72"/>
      <c r="J113" s="72"/>
      <c r="K113" s="72"/>
      <c r="L113" s="72"/>
      <c r="M113" s="72"/>
      <c r="N113" s="72"/>
      <c r="O113" s="72"/>
      <c r="P113" s="72"/>
      <c r="Q113" s="72"/>
      <c r="R113" s="72"/>
      <c r="S113" s="72"/>
    </row>
    <row r="114" ht="16" customHeight="1" spans="3:15">
      <c r="C114" s="68" t="s">
        <v>128</v>
      </c>
      <c r="D114" s="68" t="s">
        <v>129</v>
      </c>
      <c r="E114" s="68"/>
      <c r="F114" s="68"/>
      <c r="G114" s="68"/>
      <c r="H114" s="68"/>
      <c r="I114" s="68"/>
      <c r="J114" s="68"/>
      <c r="K114" s="68"/>
      <c r="L114" s="68"/>
      <c r="M114" s="77"/>
      <c r="N114" s="77"/>
      <c r="O114" s="68"/>
    </row>
    <row r="115" ht="16" customHeight="1" spans="3:15">
      <c r="C115" s="68" t="s">
        <v>137</v>
      </c>
      <c r="D115" s="68" t="s">
        <v>138</v>
      </c>
      <c r="E115" s="68"/>
      <c r="F115" s="68"/>
      <c r="G115" s="68"/>
      <c r="H115" s="68"/>
      <c r="I115" s="68"/>
      <c r="J115" s="68"/>
      <c r="K115" s="68"/>
      <c r="L115" s="68"/>
      <c r="M115" s="77"/>
      <c r="N115" s="77"/>
      <c r="O115" s="68"/>
    </row>
    <row r="116" ht="16" customHeight="1" spans="3:4">
      <c r="C116" s="64"/>
      <c r="D116" s="64"/>
    </row>
    <row r="117" ht="16" customHeight="1" spans="3:4">
      <c r="C117" s="65" t="s">
        <v>139</v>
      </c>
      <c r="D117" s="65" t="s">
        <v>140</v>
      </c>
    </row>
    <row r="118" ht="16" customHeight="1" spans="3:4">
      <c r="C118" s="64" t="s">
        <v>141</v>
      </c>
      <c r="D118" s="64" t="s">
        <v>142</v>
      </c>
    </row>
    <row r="119" ht="16" customHeight="1" spans="3:16">
      <c r="C119" s="62">
        <v>1</v>
      </c>
      <c r="D119" s="62">
        <v>1</v>
      </c>
      <c r="E119" s="62">
        <v>2</v>
      </c>
      <c r="F119" s="62">
        <v>3</v>
      </c>
      <c r="G119" s="62">
        <v>4</v>
      </c>
      <c r="H119" s="62">
        <v>5</v>
      </c>
      <c r="I119" s="62">
        <v>6</v>
      </c>
      <c r="J119" s="62">
        <v>7</v>
      </c>
      <c r="K119" s="62">
        <v>8</v>
      </c>
      <c r="L119" s="62">
        <v>9</v>
      </c>
      <c r="M119" s="62">
        <v>10</v>
      </c>
      <c r="N119" s="62">
        <v>11</v>
      </c>
      <c r="O119" s="62">
        <v>12</v>
      </c>
      <c r="P119" s="62">
        <v>13</v>
      </c>
    </row>
    <row r="120" ht="16" customHeight="1" spans="3:16">
      <c r="C120" s="62" t="s">
        <v>30</v>
      </c>
      <c r="D120" s="62"/>
      <c r="E120" s="62"/>
      <c r="F120" s="62"/>
      <c r="G120" s="62"/>
      <c r="H120" s="62" t="s">
        <v>31</v>
      </c>
      <c r="I120" s="62" t="s">
        <v>32</v>
      </c>
      <c r="J120" s="62" t="s">
        <v>33</v>
      </c>
      <c r="K120" s="62" t="s">
        <v>34</v>
      </c>
      <c r="L120" s="62" t="s">
        <v>118</v>
      </c>
      <c r="M120" s="73" t="s">
        <v>119</v>
      </c>
      <c r="N120" s="79" t="s">
        <v>143</v>
      </c>
      <c r="O120" s="79" t="s">
        <v>144</v>
      </c>
      <c r="P120" s="62" t="s">
        <v>38</v>
      </c>
    </row>
    <row r="121" ht="16" customHeight="1" spans="3:16">
      <c r="C121" s="63" t="s">
        <v>39</v>
      </c>
      <c r="D121" s="63" t="s">
        <v>39</v>
      </c>
      <c r="E121" s="63" t="s">
        <v>40</v>
      </c>
      <c r="F121" s="63" t="s">
        <v>41</v>
      </c>
      <c r="G121" s="63" t="s">
        <v>42</v>
      </c>
      <c r="H121" s="63" t="s">
        <v>43</v>
      </c>
      <c r="I121" s="63" t="s">
        <v>44</v>
      </c>
      <c r="J121" s="63" t="s">
        <v>145</v>
      </c>
      <c r="K121" s="63" t="s">
        <v>145</v>
      </c>
      <c r="L121" s="74" t="s">
        <v>122</v>
      </c>
      <c r="M121" s="78" t="s">
        <v>134</v>
      </c>
      <c r="N121" s="76" t="s">
        <v>45</v>
      </c>
      <c r="O121" s="76" t="s">
        <v>45</v>
      </c>
      <c r="P121" s="63" t="s">
        <v>48</v>
      </c>
    </row>
    <row r="122" ht="16" customHeight="1" spans="3:15">
      <c r="C122" s="68" t="s">
        <v>93</v>
      </c>
      <c r="D122" s="68" t="s">
        <v>146</v>
      </c>
      <c r="E122" s="68"/>
      <c r="F122" s="68"/>
      <c r="G122" s="68"/>
      <c r="H122" s="68"/>
      <c r="I122" s="68"/>
      <c r="J122" s="68"/>
      <c r="K122" s="68"/>
      <c r="L122" s="68"/>
      <c r="M122" s="77"/>
      <c r="N122" s="77"/>
      <c r="O122" s="68"/>
    </row>
    <row r="123" ht="16" customHeight="1" spans="3:13">
      <c r="C123" s="68" t="s">
        <v>147</v>
      </c>
      <c r="D123" s="68" t="s">
        <v>148</v>
      </c>
      <c r="E123" s="68"/>
      <c r="F123" s="68"/>
      <c r="G123" s="68"/>
      <c r="H123" s="68"/>
      <c r="I123" s="68"/>
      <c r="J123" s="68"/>
      <c r="K123" s="68"/>
      <c r="L123" s="68"/>
      <c r="M123" s="68"/>
    </row>
    <row r="124" ht="16" customHeight="1" spans="3:19">
      <c r="C124" s="72" t="s">
        <v>149</v>
      </c>
      <c r="D124" s="72"/>
      <c r="E124" s="72"/>
      <c r="F124" s="72"/>
      <c r="G124" s="72"/>
      <c r="H124" s="72"/>
      <c r="I124" s="72"/>
      <c r="J124" s="72"/>
      <c r="K124" s="72"/>
      <c r="L124" s="72"/>
      <c r="M124" s="72"/>
      <c r="N124" s="72"/>
      <c r="O124" s="72"/>
      <c r="P124" s="72"/>
      <c r="Q124" s="72"/>
      <c r="R124" s="72"/>
      <c r="S124" s="72"/>
    </row>
    <row r="125" ht="16" customHeight="1" spans="3:19">
      <c r="C125" s="72" t="s">
        <v>150</v>
      </c>
      <c r="D125" s="72"/>
      <c r="E125" s="72"/>
      <c r="F125" s="72"/>
      <c r="G125" s="72"/>
      <c r="H125" s="72"/>
      <c r="I125" s="72"/>
      <c r="J125" s="72"/>
      <c r="K125" s="72"/>
      <c r="L125" s="72"/>
      <c r="M125" s="72"/>
      <c r="N125" s="72"/>
      <c r="O125" s="72"/>
      <c r="P125" s="72"/>
      <c r="Q125" s="72"/>
      <c r="R125" s="72"/>
      <c r="S125" s="72"/>
    </row>
    <row r="126" ht="16" customHeight="1" spans="3:12">
      <c r="C126" s="68" t="s">
        <v>151</v>
      </c>
      <c r="D126" s="68" t="s">
        <v>152</v>
      </c>
      <c r="E126" s="68"/>
      <c r="F126" s="68"/>
      <c r="G126" s="68"/>
      <c r="H126" s="68"/>
      <c r="I126" s="68"/>
      <c r="J126" s="68"/>
      <c r="K126" s="68"/>
      <c r="L126" s="68"/>
    </row>
    <row r="127" ht="16" customHeight="1" spans="3:12">
      <c r="C127" s="68"/>
      <c r="D127" s="68"/>
      <c r="E127" s="68"/>
      <c r="F127" s="68"/>
      <c r="G127" s="68"/>
      <c r="H127" s="68"/>
      <c r="I127" s="68"/>
      <c r="J127" s="68"/>
      <c r="K127" s="68"/>
      <c r="L127" s="68"/>
    </row>
    <row r="128" ht="16" customHeight="1" spans="3:13">
      <c r="C128" s="68" t="s">
        <v>101</v>
      </c>
      <c r="D128" s="68" t="s">
        <v>102</v>
      </c>
      <c r="E128" s="68"/>
      <c r="F128" s="68"/>
      <c r="G128" s="68"/>
      <c r="H128" s="68"/>
      <c r="I128" s="68"/>
      <c r="J128" s="68"/>
      <c r="K128" s="68"/>
      <c r="L128" s="68"/>
      <c r="M128" s="68"/>
    </row>
    <row r="129" ht="16" customHeight="1" spans="3:4">
      <c r="C129" s="62">
        <v>1</v>
      </c>
      <c r="D129" s="66">
        <v>1</v>
      </c>
    </row>
    <row r="130" ht="16" customHeight="1" spans="3:4">
      <c r="C130" s="62" t="s">
        <v>67</v>
      </c>
      <c r="D130" s="66" t="s">
        <v>153</v>
      </c>
    </row>
    <row r="131" ht="16" customHeight="1" spans="3:4">
      <c r="C131" s="63" t="s">
        <v>69</v>
      </c>
      <c r="D131" s="67" t="s">
        <v>69</v>
      </c>
    </row>
    <row r="132" ht="16" customHeight="1" spans="3:4">
      <c r="C132" s="68" t="s">
        <v>103</v>
      </c>
      <c r="D132" s="67" t="s">
        <v>154</v>
      </c>
    </row>
    <row r="133" ht="16" customHeight="1" spans="3:12">
      <c r="C133" s="68"/>
      <c r="D133" s="68"/>
      <c r="E133" s="68"/>
      <c r="F133" s="68"/>
      <c r="G133" s="68"/>
      <c r="H133" s="68"/>
      <c r="I133" s="68"/>
      <c r="J133" s="68"/>
      <c r="K133" s="68"/>
      <c r="L133" s="68"/>
    </row>
    <row r="134" ht="16" customHeight="1" spans="3:12">
      <c r="C134" s="65" t="s">
        <v>155</v>
      </c>
      <c r="D134" s="65" t="s">
        <v>156</v>
      </c>
      <c r="H134" s="68"/>
      <c r="I134" s="68"/>
      <c r="J134" s="68"/>
      <c r="K134" s="68"/>
      <c r="L134" s="68"/>
    </row>
    <row r="135" ht="16" customHeight="1" spans="3:12">
      <c r="C135" s="64" t="s">
        <v>141</v>
      </c>
      <c r="D135" s="64" t="s">
        <v>157</v>
      </c>
      <c r="H135" s="68"/>
      <c r="I135" s="68"/>
      <c r="J135" s="68"/>
      <c r="K135" s="68"/>
      <c r="L135" s="68"/>
    </row>
    <row r="136" ht="16" customHeight="1" spans="3:14">
      <c r="C136" s="62">
        <v>1</v>
      </c>
      <c r="D136" s="62">
        <v>1</v>
      </c>
      <c r="E136" s="62">
        <v>2</v>
      </c>
      <c r="F136" s="62">
        <v>3</v>
      </c>
      <c r="G136" s="62">
        <v>4</v>
      </c>
      <c r="H136" s="62">
        <v>5</v>
      </c>
      <c r="I136" s="62">
        <v>6</v>
      </c>
      <c r="J136" s="62">
        <v>7</v>
      </c>
      <c r="K136" s="62">
        <v>8</v>
      </c>
      <c r="L136" s="62">
        <v>9</v>
      </c>
      <c r="M136" s="62">
        <v>10</v>
      </c>
      <c r="N136" s="62">
        <v>11</v>
      </c>
    </row>
    <row r="137" ht="16" customHeight="1" spans="3:14">
      <c r="C137" s="62" t="s">
        <v>30</v>
      </c>
      <c r="D137" s="62"/>
      <c r="E137" s="62"/>
      <c r="F137" s="62"/>
      <c r="G137" s="62"/>
      <c r="H137" s="62" t="s">
        <v>31</v>
      </c>
      <c r="I137" s="62" t="s">
        <v>32</v>
      </c>
      <c r="J137" s="62" t="s">
        <v>33</v>
      </c>
      <c r="K137" s="62" t="s">
        <v>34</v>
      </c>
      <c r="L137" s="62" t="s">
        <v>118</v>
      </c>
      <c r="M137" s="73" t="s">
        <v>119</v>
      </c>
      <c r="N137" s="62" t="s">
        <v>38</v>
      </c>
    </row>
    <row r="138" ht="16" customHeight="1" spans="3:14">
      <c r="C138" s="63" t="s">
        <v>39</v>
      </c>
      <c r="D138" s="63" t="s">
        <v>39</v>
      </c>
      <c r="E138" s="63" t="s">
        <v>40</v>
      </c>
      <c r="F138" s="63" t="s">
        <v>41</v>
      </c>
      <c r="G138" s="63" t="s">
        <v>42</v>
      </c>
      <c r="H138" s="63" t="s">
        <v>43</v>
      </c>
      <c r="I138" s="63" t="s">
        <v>76</v>
      </c>
      <c r="J138" s="63" t="s">
        <v>145</v>
      </c>
      <c r="K138" s="63" t="s">
        <v>91</v>
      </c>
      <c r="L138" s="74" t="s">
        <v>122</v>
      </c>
      <c r="M138" s="78" t="s">
        <v>134</v>
      </c>
      <c r="N138" s="63" t="s">
        <v>48</v>
      </c>
    </row>
    <row r="139" ht="16" customHeight="1" spans="3:15">
      <c r="C139" s="68" t="s">
        <v>108</v>
      </c>
      <c r="D139" s="68" t="s">
        <v>158</v>
      </c>
      <c r="E139" s="68"/>
      <c r="F139" s="68"/>
      <c r="G139" s="68"/>
      <c r="H139" s="68"/>
      <c r="I139" s="68"/>
      <c r="J139" s="68"/>
      <c r="K139" s="68"/>
      <c r="L139" s="68"/>
      <c r="M139" s="77"/>
      <c r="N139" s="77"/>
      <c r="O139" s="68"/>
    </row>
    <row r="140" ht="16" customHeight="1" spans="3:12">
      <c r="C140" s="68" t="s">
        <v>147</v>
      </c>
      <c r="D140" s="68" t="s">
        <v>148</v>
      </c>
      <c r="E140" s="68"/>
      <c r="F140" s="68"/>
      <c r="G140" s="68"/>
      <c r="H140" s="68"/>
      <c r="I140" s="68"/>
      <c r="J140" s="68"/>
      <c r="K140" s="68"/>
      <c r="L140" s="68"/>
    </row>
    <row r="141" ht="16" customHeight="1" spans="3:19">
      <c r="C141" s="72" t="s">
        <v>159</v>
      </c>
      <c r="D141" s="72"/>
      <c r="E141" s="72"/>
      <c r="F141" s="72"/>
      <c r="G141" s="72"/>
      <c r="H141" s="72"/>
      <c r="I141" s="72"/>
      <c r="J141" s="72"/>
      <c r="K141" s="72"/>
      <c r="L141" s="72"/>
      <c r="M141" s="72"/>
      <c r="N141" s="72"/>
      <c r="O141" s="72"/>
      <c r="P141" s="72"/>
      <c r="Q141" s="72"/>
      <c r="R141" s="72"/>
      <c r="S141" s="72"/>
    </row>
    <row r="142" ht="16" customHeight="1" spans="3:12">
      <c r="C142" s="68"/>
      <c r="D142" s="68"/>
      <c r="E142" s="68"/>
      <c r="F142" s="68"/>
      <c r="G142" s="68"/>
      <c r="H142" s="68"/>
      <c r="I142" s="68"/>
      <c r="J142" s="68"/>
      <c r="K142" s="68"/>
      <c r="L142" s="68"/>
    </row>
    <row r="143" ht="16" customHeight="1" spans="3:12">
      <c r="C143" s="68" t="s">
        <v>101</v>
      </c>
      <c r="D143" s="68" t="s">
        <v>102</v>
      </c>
      <c r="E143" s="68"/>
      <c r="F143" s="68"/>
      <c r="G143" s="68"/>
      <c r="H143" s="68"/>
      <c r="I143" s="68"/>
      <c r="J143" s="68"/>
      <c r="K143" s="68"/>
      <c r="L143" s="68"/>
    </row>
    <row r="144" ht="16" customHeight="1" spans="3:16">
      <c r="C144" s="62">
        <v>1</v>
      </c>
      <c r="D144" s="62">
        <v>1</v>
      </c>
      <c r="E144" s="62">
        <v>2</v>
      </c>
      <c r="F144" s="62">
        <v>3</v>
      </c>
      <c r="G144" s="62">
        <v>4</v>
      </c>
      <c r="H144" s="62">
        <v>5</v>
      </c>
      <c r="I144" s="62">
        <v>6</v>
      </c>
      <c r="J144" s="62">
        <v>7</v>
      </c>
      <c r="K144" s="62">
        <v>8</v>
      </c>
      <c r="L144" s="62">
        <v>9</v>
      </c>
      <c r="M144" s="62">
        <v>10</v>
      </c>
      <c r="N144" s="62">
        <v>11</v>
      </c>
      <c r="O144" s="62">
        <v>12</v>
      </c>
      <c r="P144" s="62">
        <v>13</v>
      </c>
    </row>
    <row r="145" ht="16" customHeight="1" spans="3:16">
      <c r="C145" s="62" t="s">
        <v>30</v>
      </c>
      <c r="D145" s="62"/>
      <c r="E145" s="62"/>
      <c r="F145" s="62"/>
      <c r="G145" s="62"/>
      <c r="H145" s="62" t="s">
        <v>31</v>
      </c>
      <c r="I145" s="62" t="s">
        <v>32</v>
      </c>
      <c r="J145" s="62" t="s">
        <v>33</v>
      </c>
      <c r="K145" s="62" t="s">
        <v>34</v>
      </c>
      <c r="L145" s="62" t="s">
        <v>118</v>
      </c>
      <c r="M145" s="73" t="s">
        <v>119</v>
      </c>
      <c r="N145" s="79" t="s">
        <v>143</v>
      </c>
      <c r="O145" s="79" t="s">
        <v>144</v>
      </c>
      <c r="P145" s="62" t="s">
        <v>38</v>
      </c>
    </row>
    <row r="146" ht="16" customHeight="1" spans="3:16">
      <c r="C146" s="63" t="s">
        <v>39</v>
      </c>
      <c r="D146" s="63" t="s">
        <v>39</v>
      </c>
      <c r="E146" s="63" t="s">
        <v>40</v>
      </c>
      <c r="F146" s="63" t="s">
        <v>41</v>
      </c>
      <c r="G146" s="63" t="s">
        <v>42</v>
      </c>
      <c r="H146" s="63" t="s">
        <v>43</v>
      </c>
      <c r="I146" s="63" t="s">
        <v>76</v>
      </c>
      <c r="J146" s="63" t="s">
        <v>145</v>
      </c>
      <c r="K146" s="63" t="s">
        <v>145</v>
      </c>
      <c r="L146" s="74" t="s">
        <v>122</v>
      </c>
      <c r="M146" s="78" t="s">
        <v>134</v>
      </c>
      <c r="N146" s="76" t="s">
        <v>45</v>
      </c>
      <c r="O146" s="76" t="s">
        <v>45</v>
      </c>
      <c r="P146" s="63" t="s">
        <v>48</v>
      </c>
    </row>
    <row r="147" ht="16" customHeight="1" spans="3:12">
      <c r="C147" s="68" t="s">
        <v>108</v>
      </c>
      <c r="D147" s="68" t="s">
        <v>158</v>
      </c>
      <c r="E147" s="68"/>
      <c r="F147" s="68"/>
      <c r="G147" s="68"/>
      <c r="H147" s="68"/>
      <c r="I147" s="68"/>
      <c r="J147" s="68"/>
      <c r="K147" s="68"/>
      <c r="L147" s="68"/>
    </row>
    <row r="148" ht="16" customHeight="1" spans="3:13">
      <c r="C148" s="68" t="s">
        <v>147</v>
      </c>
      <c r="D148" s="68" t="s">
        <v>148</v>
      </c>
      <c r="E148" s="68"/>
      <c r="F148" s="68"/>
      <c r="G148" s="68"/>
      <c r="H148" s="68"/>
      <c r="I148" s="68"/>
      <c r="J148" s="68"/>
      <c r="K148" s="68"/>
      <c r="L148" s="68"/>
      <c r="M148" s="68"/>
    </row>
    <row r="149" ht="16" customHeight="1" spans="3:19">
      <c r="C149" s="72" t="s">
        <v>136</v>
      </c>
      <c r="D149" s="72"/>
      <c r="E149" s="72"/>
      <c r="F149" s="72"/>
      <c r="G149" s="72"/>
      <c r="H149" s="72"/>
      <c r="I149" s="72"/>
      <c r="J149" s="72"/>
      <c r="K149" s="72"/>
      <c r="L149" s="72"/>
      <c r="M149" s="72"/>
      <c r="N149" s="72"/>
      <c r="O149" s="72"/>
      <c r="P149" s="72"/>
      <c r="Q149" s="72"/>
      <c r="R149" s="72"/>
      <c r="S149" s="72"/>
    </row>
    <row r="150" ht="16" customHeight="1" spans="3:13">
      <c r="C150" s="68" t="s">
        <v>160</v>
      </c>
      <c r="D150" s="68" t="s">
        <v>161</v>
      </c>
      <c r="E150" s="68"/>
      <c r="F150" s="68"/>
      <c r="G150" s="68"/>
      <c r="H150" s="68"/>
      <c r="I150" s="68"/>
      <c r="J150" s="68"/>
      <c r="K150" s="68"/>
      <c r="L150" s="68"/>
      <c r="M150" s="68"/>
    </row>
    <row r="151" ht="16" customHeight="1" spans="3:12">
      <c r="C151" s="68" t="s">
        <v>162</v>
      </c>
      <c r="D151" s="68" t="s">
        <v>163</v>
      </c>
      <c r="E151" s="68"/>
      <c r="F151" s="68"/>
      <c r="G151" s="68"/>
      <c r="H151" s="68"/>
      <c r="I151" s="68"/>
      <c r="J151" s="68"/>
      <c r="K151" s="68"/>
      <c r="L151" s="68"/>
    </row>
    <row r="152" ht="16" customHeight="1" spans="3:4">
      <c r="C152" s="64"/>
      <c r="D152" s="64"/>
    </row>
    <row r="153" ht="16" customHeight="1" spans="3:4">
      <c r="C153" s="65" t="s">
        <v>164</v>
      </c>
      <c r="D153" s="65" t="s">
        <v>165</v>
      </c>
    </row>
    <row r="154" ht="16" customHeight="1" spans="3:4">
      <c r="C154" s="64" t="s">
        <v>166</v>
      </c>
      <c r="D154" s="64" t="s">
        <v>167</v>
      </c>
    </row>
    <row r="155" ht="16" customHeight="1" spans="3:16">
      <c r="C155" s="62">
        <v>1</v>
      </c>
      <c r="D155" s="62">
        <v>1</v>
      </c>
      <c r="E155" s="62">
        <v>2</v>
      </c>
      <c r="F155" s="62">
        <v>3</v>
      </c>
      <c r="G155" s="62">
        <v>4</v>
      </c>
      <c r="H155" s="62">
        <v>5</v>
      </c>
      <c r="I155" s="62">
        <v>6</v>
      </c>
      <c r="J155" s="62">
        <v>7</v>
      </c>
      <c r="K155" s="62">
        <v>8</v>
      </c>
      <c r="L155" s="62">
        <v>9</v>
      </c>
      <c r="M155" s="62">
        <v>10</v>
      </c>
      <c r="N155" s="62">
        <v>11</v>
      </c>
      <c r="O155" s="62">
        <v>12</v>
      </c>
      <c r="P155" s="62">
        <v>13</v>
      </c>
    </row>
    <row r="156" ht="16" customHeight="1" spans="3:16">
      <c r="C156" s="62" t="s">
        <v>30</v>
      </c>
      <c r="D156" s="62"/>
      <c r="E156" s="62"/>
      <c r="F156" s="62"/>
      <c r="G156" s="62"/>
      <c r="H156" s="62" t="s">
        <v>31</v>
      </c>
      <c r="I156" s="62" t="s">
        <v>32</v>
      </c>
      <c r="J156" s="62" t="s">
        <v>33</v>
      </c>
      <c r="K156" s="62" t="s">
        <v>34</v>
      </c>
      <c r="L156" s="62" t="s">
        <v>118</v>
      </c>
      <c r="M156" s="73" t="s">
        <v>119</v>
      </c>
      <c r="N156" s="73" t="s">
        <v>168</v>
      </c>
      <c r="O156" s="80" t="s">
        <v>169</v>
      </c>
      <c r="P156" s="62" t="s">
        <v>38</v>
      </c>
    </row>
    <row r="157" ht="16" customHeight="1" spans="3:16">
      <c r="C157" s="63" t="s">
        <v>39</v>
      </c>
      <c r="D157" s="63" t="s">
        <v>39</v>
      </c>
      <c r="E157" s="63" t="s">
        <v>40</v>
      </c>
      <c r="F157" s="63" t="s">
        <v>41</v>
      </c>
      <c r="G157" s="63" t="s">
        <v>42</v>
      </c>
      <c r="H157" s="63" t="s">
        <v>43</v>
      </c>
      <c r="I157" s="63" t="s">
        <v>44</v>
      </c>
      <c r="J157" s="63" t="s">
        <v>170</v>
      </c>
      <c r="K157" s="63" t="s">
        <v>145</v>
      </c>
      <c r="L157" s="74" t="s">
        <v>122</v>
      </c>
      <c r="M157" s="78" t="s">
        <v>134</v>
      </c>
      <c r="N157" s="76" t="s">
        <v>69</v>
      </c>
      <c r="O157" s="76" t="s">
        <v>45</v>
      </c>
      <c r="P157" s="63" t="s">
        <v>48</v>
      </c>
    </row>
    <row r="158" ht="16" customHeight="1" spans="3:12">
      <c r="C158" s="68" t="s">
        <v>93</v>
      </c>
      <c r="D158" s="68" t="s">
        <v>146</v>
      </c>
      <c r="E158" s="68"/>
      <c r="F158" s="68"/>
      <c r="G158" s="68"/>
      <c r="H158" s="68"/>
      <c r="I158" s="68"/>
      <c r="J158" s="68"/>
      <c r="K158" s="68"/>
      <c r="L158" s="68"/>
    </row>
    <row r="159" ht="16" customHeight="1" spans="3:13">
      <c r="C159" s="68" t="s">
        <v>147</v>
      </c>
      <c r="D159" s="68" t="s">
        <v>148</v>
      </c>
      <c r="E159" s="68"/>
      <c r="F159" s="68"/>
      <c r="G159" s="68"/>
      <c r="H159" s="68"/>
      <c r="I159" s="68"/>
      <c r="J159" s="68"/>
      <c r="K159" s="68"/>
      <c r="L159" s="68"/>
      <c r="M159" s="68"/>
    </row>
    <row r="160" ht="16" customHeight="1" spans="3:19">
      <c r="C160" s="72" t="s">
        <v>171</v>
      </c>
      <c r="D160" s="72"/>
      <c r="E160" s="72"/>
      <c r="F160" s="72"/>
      <c r="G160" s="72"/>
      <c r="H160" s="72"/>
      <c r="I160" s="72"/>
      <c r="J160" s="72"/>
      <c r="K160" s="72"/>
      <c r="L160" s="72"/>
      <c r="M160" s="72"/>
      <c r="N160" s="72"/>
      <c r="O160" s="72"/>
      <c r="P160" s="72"/>
      <c r="Q160" s="72"/>
      <c r="R160" s="72"/>
      <c r="S160" s="72"/>
    </row>
    <row r="161" ht="16" customHeight="1" spans="3:13">
      <c r="C161" s="68" t="s">
        <v>172</v>
      </c>
      <c r="D161" s="68" t="s">
        <v>173</v>
      </c>
      <c r="E161" s="68"/>
      <c r="F161" s="68"/>
      <c r="G161" s="68"/>
      <c r="H161" s="68"/>
      <c r="I161" s="68"/>
      <c r="J161" s="68"/>
      <c r="K161" s="68"/>
      <c r="L161" s="68"/>
      <c r="M161" s="68"/>
    </row>
    <row r="162" ht="16" customHeight="1" spans="3:13">
      <c r="C162" s="68" t="s">
        <v>174</v>
      </c>
      <c r="D162" s="68" t="s">
        <v>175</v>
      </c>
      <c r="E162" s="68"/>
      <c r="F162" s="68"/>
      <c r="G162" s="68"/>
      <c r="H162" s="68"/>
      <c r="I162" s="68"/>
      <c r="J162" s="68"/>
      <c r="K162" s="68"/>
      <c r="L162" s="68"/>
      <c r="M162" s="68"/>
    </row>
    <row r="163" ht="16" customHeight="1" spans="3:12">
      <c r="C163" s="68" t="s">
        <v>176</v>
      </c>
      <c r="D163" s="68" t="s">
        <v>177</v>
      </c>
      <c r="E163" s="68"/>
      <c r="F163" s="68"/>
      <c r="G163" s="68"/>
      <c r="H163" s="68"/>
      <c r="I163" s="68"/>
      <c r="J163" s="68"/>
      <c r="K163" s="68"/>
      <c r="L163" s="68"/>
    </row>
    <row r="164" ht="16" customHeight="1" spans="3:12">
      <c r="C164" s="68"/>
      <c r="D164" s="68"/>
      <c r="E164" s="68"/>
      <c r="F164" s="68"/>
      <c r="G164" s="68"/>
      <c r="H164" s="68"/>
      <c r="I164" s="68"/>
      <c r="J164" s="68"/>
      <c r="K164" s="68"/>
      <c r="L164" s="68"/>
    </row>
    <row r="165" ht="16" customHeight="1" spans="3:13">
      <c r="C165" s="68" t="s">
        <v>101</v>
      </c>
      <c r="D165" s="68" t="s">
        <v>178</v>
      </c>
      <c r="E165" s="68"/>
      <c r="F165" s="68"/>
      <c r="G165" s="68"/>
      <c r="H165" s="68"/>
      <c r="I165" s="68"/>
      <c r="J165" s="68"/>
      <c r="K165" s="68"/>
      <c r="L165" s="68"/>
      <c r="M165" s="68"/>
    </row>
    <row r="166" ht="16" customHeight="1" spans="3:4">
      <c r="C166" s="62">
        <v>1</v>
      </c>
      <c r="D166" s="66">
        <v>1</v>
      </c>
    </row>
    <row r="167" ht="16" customHeight="1" spans="3:4">
      <c r="C167" s="62" t="s">
        <v>67</v>
      </c>
      <c r="D167" s="66" t="s">
        <v>179</v>
      </c>
    </row>
    <row r="168" ht="16" customHeight="1" spans="3:4">
      <c r="C168" s="63" t="s">
        <v>69</v>
      </c>
      <c r="D168" s="67" t="s">
        <v>69</v>
      </c>
    </row>
    <row r="169" ht="16" customHeight="1" spans="3:4">
      <c r="C169" s="68" t="s">
        <v>103</v>
      </c>
      <c r="D169" s="67" t="s">
        <v>180</v>
      </c>
    </row>
    <row r="170" ht="16" customHeight="1" spans="3:4">
      <c r="C170" s="64"/>
      <c r="D170" s="64"/>
    </row>
    <row r="171" ht="16" customHeight="1" spans="3:4">
      <c r="C171" s="65" t="s">
        <v>181</v>
      </c>
      <c r="D171" s="65" t="s">
        <v>182</v>
      </c>
    </row>
    <row r="172" ht="16" customHeight="1" spans="3:4">
      <c r="C172" s="64" t="s">
        <v>183</v>
      </c>
      <c r="D172" s="64" t="s">
        <v>184</v>
      </c>
    </row>
    <row r="173" ht="16" customHeight="1" spans="3:15">
      <c r="C173" s="62">
        <v>1</v>
      </c>
      <c r="D173" s="62">
        <v>1</v>
      </c>
      <c r="E173" s="62">
        <v>2</v>
      </c>
      <c r="F173" s="62">
        <v>3</v>
      </c>
      <c r="G173" s="62">
        <v>4</v>
      </c>
      <c r="H173" s="62">
        <v>5</v>
      </c>
      <c r="I173" s="62">
        <v>6</v>
      </c>
      <c r="J173" s="62">
        <v>7</v>
      </c>
      <c r="K173" s="62">
        <v>8</v>
      </c>
      <c r="L173" s="62">
        <v>9</v>
      </c>
      <c r="M173" s="62">
        <v>10</v>
      </c>
      <c r="N173" s="62">
        <v>11</v>
      </c>
      <c r="O173" s="62">
        <v>12</v>
      </c>
    </row>
    <row r="174" ht="16" customHeight="1" spans="3:15">
      <c r="C174" s="62" t="s">
        <v>30</v>
      </c>
      <c r="D174" s="62"/>
      <c r="E174" s="62"/>
      <c r="F174" s="62"/>
      <c r="G174" s="62"/>
      <c r="H174" s="62" t="s">
        <v>31</v>
      </c>
      <c r="I174" s="62" t="s">
        <v>32</v>
      </c>
      <c r="J174" s="62" t="s">
        <v>33</v>
      </c>
      <c r="K174" s="62" t="s">
        <v>34</v>
      </c>
      <c r="L174" s="73" t="s">
        <v>119</v>
      </c>
      <c r="M174" s="73" t="s">
        <v>185</v>
      </c>
      <c r="N174" s="73" t="s">
        <v>186</v>
      </c>
      <c r="O174" s="62" t="s">
        <v>38</v>
      </c>
    </row>
    <row r="175" ht="16" customHeight="1" spans="3:15">
      <c r="C175" s="63" t="s">
        <v>39</v>
      </c>
      <c r="D175" s="63" t="s">
        <v>39</v>
      </c>
      <c r="E175" s="63" t="s">
        <v>40</v>
      </c>
      <c r="F175" s="63" t="s">
        <v>41</v>
      </c>
      <c r="G175" s="63" t="s">
        <v>42</v>
      </c>
      <c r="H175" s="63" t="s">
        <v>43</v>
      </c>
      <c r="I175" s="63" t="s">
        <v>44</v>
      </c>
      <c r="J175" s="63" t="s">
        <v>187</v>
      </c>
      <c r="K175" s="63" t="s">
        <v>121</v>
      </c>
      <c r="L175" s="78" t="s">
        <v>188</v>
      </c>
      <c r="M175" s="78" t="s">
        <v>189</v>
      </c>
      <c r="N175" s="76" t="s">
        <v>190</v>
      </c>
      <c r="O175" s="63" t="s">
        <v>48</v>
      </c>
    </row>
    <row r="176" ht="16" customHeight="1" spans="3:12">
      <c r="C176" s="68" t="s">
        <v>93</v>
      </c>
      <c r="D176" s="68" t="s">
        <v>146</v>
      </c>
      <c r="E176" s="68"/>
      <c r="F176" s="68"/>
      <c r="G176" s="68"/>
      <c r="H176" s="68"/>
      <c r="I176" s="68"/>
      <c r="J176" s="68"/>
      <c r="K176" s="68"/>
      <c r="L176" s="68"/>
    </row>
    <row r="177" ht="16" customHeight="1" spans="3:13">
      <c r="C177" s="68" t="s">
        <v>191</v>
      </c>
      <c r="D177" s="68" t="s">
        <v>192</v>
      </c>
      <c r="E177" s="68"/>
      <c r="F177" s="68"/>
      <c r="G177" s="68"/>
      <c r="H177" s="68"/>
      <c r="I177" s="68"/>
      <c r="J177" s="68"/>
      <c r="K177" s="68"/>
      <c r="L177" s="68"/>
      <c r="M177" s="68"/>
    </row>
    <row r="178" ht="16" customHeight="1" spans="3:13">
      <c r="C178" s="68" t="s">
        <v>193</v>
      </c>
      <c r="D178" s="68" t="s">
        <v>194</v>
      </c>
      <c r="E178" s="68"/>
      <c r="F178" s="68"/>
      <c r="G178" s="68"/>
      <c r="H178" s="68"/>
      <c r="I178" s="68"/>
      <c r="J178" s="68"/>
      <c r="K178" s="68"/>
      <c r="L178" s="68"/>
      <c r="M178" s="68"/>
    </row>
    <row r="179" ht="16" customHeight="1" spans="3:13">
      <c r="C179" s="68" t="s">
        <v>195</v>
      </c>
      <c r="D179" s="68" t="s">
        <v>196</v>
      </c>
      <c r="E179" s="68"/>
      <c r="F179" s="68"/>
      <c r="G179" s="68"/>
      <c r="H179" s="68"/>
      <c r="I179" s="68"/>
      <c r="J179" s="68"/>
      <c r="K179" s="68"/>
      <c r="L179" s="68"/>
      <c r="M179" s="68"/>
    </row>
    <row r="180" ht="16" customHeight="1" spans="3:13">
      <c r="C180" s="68"/>
      <c r="D180" s="68"/>
      <c r="E180" s="68"/>
      <c r="F180" s="68"/>
      <c r="G180" s="68"/>
      <c r="H180" s="68"/>
      <c r="I180" s="68"/>
      <c r="J180" s="68"/>
      <c r="K180" s="68"/>
      <c r="L180" s="68"/>
      <c r="M180" s="68"/>
    </row>
    <row r="181" ht="16" customHeight="1" spans="3:12">
      <c r="C181" s="68" t="s">
        <v>197</v>
      </c>
      <c r="D181" s="68" t="s">
        <v>198</v>
      </c>
      <c r="E181" s="68"/>
      <c r="F181" s="68"/>
      <c r="G181" s="68"/>
      <c r="H181" s="68"/>
      <c r="I181" s="68"/>
      <c r="J181" s="68"/>
      <c r="K181" s="68"/>
      <c r="L181" s="68"/>
    </row>
    <row r="182" ht="16" customHeight="1" spans="3:12">
      <c r="C182" s="68"/>
      <c r="D182" s="68"/>
      <c r="E182" s="68"/>
      <c r="F182" s="68"/>
      <c r="G182" s="68"/>
      <c r="H182" s="68"/>
      <c r="I182" s="68"/>
      <c r="J182" s="68"/>
      <c r="K182" s="68"/>
      <c r="L182" s="68"/>
    </row>
    <row r="183" ht="16" customHeight="1" spans="3:13">
      <c r="C183" s="68" t="s">
        <v>101</v>
      </c>
      <c r="D183" s="68" t="s">
        <v>178</v>
      </c>
      <c r="E183" s="68"/>
      <c r="F183" s="68"/>
      <c r="G183" s="68"/>
      <c r="H183" s="68"/>
      <c r="I183" s="68"/>
      <c r="J183" s="68"/>
      <c r="K183" s="68"/>
      <c r="L183" s="68"/>
      <c r="M183" s="68"/>
    </row>
    <row r="184" ht="16" customHeight="1" spans="3:4">
      <c r="C184" s="62">
        <v>1</v>
      </c>
      <c r="D184" s="66">
        <v>1</v>
      </c>
    </row>
    <row r="185" ht="16" customHeight="1" spans="3:4">
      <c r="C185" s="62" t="s">
        <v>67</v>
      </c>
      <c r="D185" s="66" t="s">
        <v>179</v>
      </c>
    </row>
    <row r="186" ht="16" customHeight="1" spans="3:4">
      <c r="C186" s="63" t="s">
        <v>69</v>
      </c>
      <c r="D186" s="67" t="s">
        <v>69</v>
      </c>
    </row>
    <row r="187" ht="16" customHeight="1" spans="3:4">
      <c r="C187" s="68" t="s">
        <v>103</v>
      </c>
      <c r="D187" s="67" t="s">
        <v>180</v>
      </c>
    </row>
    <row r="188" ht="16" customHeight="1" spans="3:12">
      <c r="C188" s="68"/>
      <c r="D188" s="68"/>
      <c r="E188" s="68"/>
      <c r="F188" s="68"/>
      <c r="G188" s="68"/>
      <c r="H188" s="68"/>
      <c r="I188" s="68"/>
      <c r="J188" s="68"/>
      <c r="K188" s="68"/>
      <c r="L188" s="68"/>
    </row>
    <row r="189" ht="16" customHeight="1" spans="3:12">
      <c r="C189" s="65" t="s">
        <v>199</v>
      </c>
      <c r="D189" s="65" t="s">
        <v>200</v>
      </c>
      <c r="E189" s="68"/>
      <c r="F189" s="68"/>
      <c r="G189" s="68"/>
      <c r="H189" s="68"/>
      <c r="I189" s="68"/>
      <c r="J189" s="68"/>
      <c r="K189" s="68"/>
      <c r="L189" s="68"/>
    </row>
    <row r="190" ht="16" customHeight="1" spans="3:12">
      <c r="C190" s="64" t="s">
        <v>183</v>
      </c>
      <c r="D190" s="64" t="s">
        <v>184</v>
      </c>
      <c r="E190" s="68"/>
      <c r="F190" s="68"/>
      <c r="G190" s="68"/>
      <c r="H190" s="68"/>
      <c r="I190" s="68"/>
      <c r="J190" s="68"/>
      <c r="K190" s="68"/>
      <c r="L190" s="68"/>
    </row>
    <row r="191" ht="16" customHeight="1" spans="3:13">
      <c r="C191" s="62">
        <v>1</v>
      </c>
      <c r="D191" s="62">
        <v>1</v>
      </c>
      <c r="E191" s="62">
        <v>2</v>
      </c>
      <c r="F191" s="62">
        <v>3</v>
      </c>
      <c r="G191" s="62">
        <v>4</v>
      </c>
      <c r="H191" s="62">
        <v>5</v>
      </c>
      <c r="I191" s="62">
        <v>6</v>
      </c>
      <c r="J191" s="62">
        <v>7</v>
      </c>
      <c r="K191" s="62">
        <v>8</v>
      </c>
      <c r="L191" s="62">
        <v>9</v>
      </c>
      <c r="M191" s="62">
        <v>10</v>
      </c>
    </row>
    <row r="192" ht="16" customHeight="1" spans="3:13">
      <c r="C192" s="62" t="s">
        <v>30</v>
      </c>
      <c r="D192" s="62"/>
      <c r="E192" s="62"/>
      <c r="F192" s="62"/>
      <c r="G192" s="62"/>
      <c r="H192" s="62" t="s">
        <v>31</v>
      </c>
      <c r="I192" s="62" t="s">
        <v>32</v>
      </c>
      <c r="J192" s="62" t="s">
        <v>33</v>
      </c>
      <c r="K192" s="62" t="s">
        <v>34</v>
      </c>
      <c r="L192" s="73" t="s">
        <v>119</v>
      </c>
      <c r="M192" s="62" t="s">
        <v>38</v>
      </c>
    </row>
    <row r="193" ht="16" customHeight="1" spans="3:13">
      <c r="C193" s="63" t="s">
        <v>39</v>
      </c>
      <c r="D193" s="63" t="s">
        <v>39</v>
      </c>
      <c r="E193" s="63" t="s">
        <v>40</v>
      </c>
      <c r="F193" s="63" t="s">
        <v>41</v>
      </c>
      <c r="G193" s="63" t="s">
        <v>42</v>
      </c>
      <c r="H193" s="63" t="s">
        <v>43</v>
      </c>
      <c r="I193" s="63" t="s">
        <v>76</v>
      </c>
      <c r="J193" s="63" t="s">
        <v>187</v>
      </c>
      <c r="K193" s="63" t="s">
        <v>81</v>
      </c>
      <c r="L193" s="78" t="s">
        <v>188</v>
      </c>
      <c r="M193" s="63" t="s">
        <v>48</v>
      </c>
    </row>
    <row r="194" ht="16" customHeight="1" spans="3:12">
      <c r="C194" s="68" t="s">
        <v>108</v>
      </c>
      <c r="D194" s="68" t="s">
        <v>158</v>
      </c>
      <c r="E194" s="68"/>
      <c r="F194" s="68"/>
      <c r="G194" s="68"/>
      <c r="H194" s="68"/>
      <c r="I194" s="68"/>
      <c r="J194" s="68"/>
      <c r="K194" s="68"/>
      <c r="L194" s="68"/>
    </row>
    <row r="195" ht="16" customHeight="1" spans="3:12">
      <c r="C195" s="68" t="s">
        <v>191</v>
      </c>
      <c r="D195" s="68" t="s">
        <v>192</v>
      </c>
      <c r="E195" s="68"/>
      <c r="F195" s="68"/>
      <c r="G195" s="68"/>
      <c r="H195" s="68"/>
      <c r="I195" s="68"/>
      <c r="J195" s="68"/>
      <c r="K195" s="68"/>
      <c r="L195" s="68"/>
    </row>
    <row r="196" ht="16" customHeight="1" spans="3:12">
      <c r="C196" s="68"/>
      <c r="D196" s="68"/>
      <c r="E196" s="68"/>
      <c r="F196" s="68"/>
      <c r="G196" s="68"/>
      <c r="H196" s="68"/>
      <c r="I196" s="68"/>
      <c r="J196" s="68"/>
      <c r="K196" s="68"/>
      <c r="L196" s="68"/>
    </row>
    <row r="197" ht="16" customHeight="1" spans="3:12">
      <c r="C197" s="68" t="s">
        <v>101</v>
      </c>
      <c r="D197" s="68" t="s">
        <v>178</v>
      </c>
      <c r="E197" s="68"/>
      <c r="F197" s="68"/>
      <c r="G197" s="68"/>
      <c r="H197" s="68"/>
      <c r="I197" s="68"/>
      <c r="J197" s="68"/>
      <c r="K197" s="68"/>
      <c r="L197" s="68"/>
    </row>
    <row r="198" ht="16" customHeight="1" spans="3:15">
      <c r="C198" s="62">
        <v>1</v>
      </c>
      <c r="D198" s="62">
        <v>1</v>
      </c>
      <c r="E198" s="62">
        <v>2</v>
      </c>
      <c r="F198" s="62">
        <v>3</v>
      </c>
      <c r="G198" s="62">
        <v>4</v>
      </c>
      <c r="H198" s="62">
        <v>5</v>
      </c>
      <c r="I198" s="62">
        <v>6</v>
      </c>
      <c r="J198" s="62">
        <v>7</v>
      </c>
      <c r="K198" s="62">
        <v>8</v>
      </c>
      <c r="L198" s="62">
        <v>9</v>
      </c>
      <c r="M198" s="62">
        <v>10</v>
      </c>
      <c r="N198" s="62">
        <v>11</v>
      </c>
      <c r="O198" s="62">
        <v>12</v>
      </c>
    </row>
    <row r="199" ht="16" customHeight="1" spans="3:15">
      <c r="C199" s="62" t="s">
        <v>30</v>
      </c>
      <c r="D199" s="62"/>
      <c r="E199" s="62"/>
      <c r="F199" s="62"/>
      <c r="G199" s="62"/>
      <c r="H199" s="62" t="s">
        <v>31</v>
      </c>
      <c r="I199" s="62" t="s">
        <v>32</v>
      </c>
      <c r="J199" s="62" t="s">
        <v>33</v>
      </c>
      <c r="K199" s="62" t="s">
        <v>34</v>
      </c>
      <c r="L199" s="73" t="s">
        <v>119</v>
      </c>
      <c r="M199" s="73" t="s">
        <v>185</v>
      </c>
      <c r="N199" s="73" t="s">
        <v>186</v>
      </c>
      <c r="O199" s="62" t="s">
        <v>38</v>
      </c>
    </row>
    <row r="200" ht="16" customHeight="1" spans="3:15">
      <c r="C200" s="63" t="s">
        <v>39</v>
      </c>
      <c r="D200" s="63" t="s">
        <v>39</v>
      </c>
      <c r="E200" s="63" t="s">
        <v>40</v>
      </c>
      <c r="F200" s="63" t="s">
        <v>41</v>
      </c>
      <c r="G200" s="63" t="s">
        <v>42</v>
      </c>
      <c r="H200" s="63" t="s">
        <v>43</v>
      </c>
      <c r="I200" s="63" t="s">
        <v>76</v>
      </c>
      <c r="J200" s="63" t="s">
        <v>187</v>
      </c>
      <c r="K200" s="63" t="s">
        <v>121</v>
      </c>
      <c r="L200" s="78" t="s">
        <v>188</v>
      </c>
      <c r="M200" s="78" t="s">
        <v>189</v>
      </c>
      <c r="N200" s="76" t="s">
        <v>190</v>
      </c>
      <c r="O200" s="63" t="s">
        <v>48</v>
      </c>
    </row>
    <row r="201" ht="16" customHeight="1" spans="3:12">
      <c r="C201" s="68" t="s">
        <v>108</v>
      </c>
      <c r="D201" s="68" t="s">
        <v>158</v>
      </c>
      <c r="E201" s="68"/>
      <c r="F201" s="68"/>
      <c r="G201" s="68"/>
      <c r="H201" s="68"/>
      <c r="I201" s="68"/>
      <c r="J201" s="68"/>
      <c r="K201" s="68"/>
      <c r="L201" s="68"/>
    </row>
    <row r="202" ht="16" customHeight="1" spans="3:13">
      <c r="C202" s="68" t="s">
        <v>191</v>
      </c>
      <c r="D202" s="68" t="s">
        <v>192</v>
      </c>
      <c r="E202" s="68"/>
      <c r="F202" s="68"/>
      <c r="G202" s="68"/>
      <c r="H202" s="68"/>
      <c r="I202" s="68"/>
      <c r="J202" s="68"/>
      <c r="K202" s="68"/>
      <c r="L202" s="68"/>
      <c r="M202" s="68"/>
    </row>
    <row r="203" ht="16" customHeight="1" spans="3:13">
      <c r="C203" s="68" t="s">
        <v>193</v>
      </c>
      <c r="D203" s="68" t="s">
        <v>194</v>
      </c>
      <c r="E203" s="68"/>
      <c r="F203" s="68"/>
      <c r="G203" s="68"/>
      <c r="H203" s="68"/>
      <c r="I203" s="68"/>
      <c r="J203" s="68"/>
      <c r="K203" s="68"/>
      <c r="L203" s="68"/>
      <c r="M203" s="68"/>
    </row>
    <row r="204" ht="16" customHeight="1" spans="3:13">
      <c r="C204" s="68" t="s">
        <v>195</v>
      </c>
      <c r="D204" s="68" t="s">
        <v>196</v>
      </c>
      <c r="E204" s="68"/>
      <c r="F204" s="68"/>
      <c r="G204" s="68"/>
      <c r="H204" s="68"/>
      <c r="I204" s="68"/>
      <c r="J204" s="68"/>
      <c r="K204" s="68"/>
      <c r="L204" s="68"/>
      <c r="M204" s="68"/>
    </row>
    <row r="205" ht="16" customHeight="1" spans="3:13">
      <c r="C205" s="81"/>
      <c r="D205" s="81"/>
      <c r="E205" s="68"/>
      <c r="F205" s="68"/>
      <c r="G205" s="68"/>
      <c r="H205" s="68"/>
      <c r="I205" s="68"/>
      <c r="J205" s="68"/>
      <c r="K205" s="68"/>
      <c r="L205" s="68"/>
      <c r="M205" s="68"/>
    </row>
    <row r="206" ht="16" customHeight="1" spans="3:13">
      <c r="C206" s="81"/>
      <c r="D206" s="81"/>
      <c r="E206" s="68"/>
      <c r="F206" s="68"/>
      <c r="G206" s="68"/>
      <c r="H206" s="68"/>
      <c r="I206" s="68"/>
      <c r="J206" s="68"/>
      <c r="K206" s="68"/>
      <c r="L206" s="68"/>
      <c r="M206" s="68"/>
    </row>
    <row r="207" ht="16" customHeight="1" spans="3:12">
      <c r="C207" s="68" t="s">
        <v>201</v>
      </c>
      <c r="D207" s="68" t="s">
        <v>202</v>
      </c>
      <c r="E207" s="68"/>
      <c r="F207" s="68"/>
      <c r="G207" s="68"/>
      <c r="H207" s="68"/>
      <c r="I207" s="68"/>
      <c r="J207" s="68"/>
      <c r="K207" s="68"/>
      <c r="L207" s="68"/>
    </row>
    <row r="208" ht="16" customHeight="1"/>
    <row r="209" ht="16" customHeight="1" spans="3:4">
      <c r="C209" s="59" t="s">
        <v>203</v>
      </c>
      <c r="D209" s="59" t="s">
        <v>204</v>
      </c>
    </row>
    <row r="210" ht="16" customHeight="1" spans="3:12">
      <c r="C210" s="64" t="s">
        <v>205</v>
      </c>
      <c r="D210" s="64" t="s">
        <v>206</v>
      </c>
      <c r="E210" s="68"/>
      <c r="F210" s="68"/>
      <c r="G210" s="68"/>
      <c r="H210" s="68"/>
      <c r="I210" s="68"/>
      <c r="J210" s="68"/>
      <c r="K210" s="68"/>
      <c r="L210" s="68"/>
    </row>
    <row r="211" ht="16" customHeight="1" spans="3:14">
      <c r="C211" s="62">
        <v>1</v>
      </c>
      <c r="D211" s="62">
        <v>1</v>
      </c>
      <c r="E211" s="62">
        <v>2</v>
      </c>
      <c r="F211" s="62">
        <v>3</v>
      </c>
      <c r="G211" s="62">
        <v>4</v>
      </c>
      <c r="H211" s="62">
        <v>5</v>
      </c>
      <c r="I211" s="62">
        <v>6</v>
      </c>
      <c r="J211" s="62">
        <v>7</v>
      </c>
      <c r="K211" s="62">
        <v>8</v>
      </c>
      <c r="L211" s="62">
        <v>9</v>
      </c>
      <c r="M211" s="62">
        <v>10</v>
      </c>
      <c r="N211" s="62">
        <v>11</v>
      </c>
    </row>
    <row r="212" ht="16" customHeight="1" spans="3:14">
      <c r="C212" s="62" t="s">
        <v>30</v>
      </c>
      <c r="D212" s="62"/>
      <c r="E212" s="62"/>
      <c r="F212" s="62"/>
      <c r="G212" s="62"/>
      <c r="H212" s="62" t="s">
        <v>31</v>
      </c>
      <c r="I212" s="62" t="s">
        <v>32</v>
      </c>
      <c r="J212" s="62" t="s">
        <v>33</v>
      </c>
      <c r="K212" s="62" t="s">
        <v>34</v>
      </c>
      <c r="L212" s="73" t="s">
        <v>119</v>
      </c>
      <c r="M212" s="73" t="s">
        <v>207</v>
      </c>
      <c r="N212" s="62" t="s">
        <v>38</v>
      </c>
    </row>
    <row r="213" ht="16" customHeight="1" spans="3:14">
      <c r="C213" s="63" t="s">
        <v>39</v>
      </c>
      <c r="D213" s="63" t="s">
        <v>39</v>
      </c>
      <c r="E213" s="63" t="s">
        <v>40</v>
      </c>
      <c r="F213" s="63" t="s">
        <v>41</v>
      </c>
      <c r="G213" s="63" t="s">
        <v>42</v>
      </c>
      <c r="H213" s="63" t="s">
        <v>43</v>
      </c>
      <c r="I213" s="63" t="s">
        <v>44</v>
      </c>
      <c r="J213" s="63" t="s">
        <v>208</v>
      </c>
      <c r="K213" s="63" t="s">
        <v>91</v>
      </c>
      <c r="L213" s="78" t="s">
        <v>188</v>
      </c>
      <c r="M213" s="76" t="s">
        <v>69</v>
      </c>
      <c r="N213" s="63" t="s">
        <v>48</v>
      </c>
    </row>
    <row r="214" ht="16" customHeight="1" spans="3:12">
      <c r="C214" s="68" t="s">
        <v>93</v>
      </c>
      <c r="D214" s="68" t="s">
        <v>146</v>
      </c>
      <c r="E214" s="68"/>
      <c r="F214" s="68"/>
      <c r="G214" s="68"/>
      <c r="H214" s="68"/>
      <c r="I214" s="68"/>
      <c r="J214" s="68"/>
      <c r="K214" s="68"/>
      <c r="L214" s="68"/>
    </row>
    <row r="215" ht="16" customHeight="1" spans="3:12">
      <c r="C215" s="68" t="s">
        <v>209</v>
      </c>
      <c r="D215" s="68" t="s">
        <v>210</v>
      </c>
      <c r="E215" s="68"/>
      <c r="F215" s="68"/>
      <c r="G215" s="68"/>
      <c r="H215" s="68"/>
      <c r="I215" s="68"/>
      <c r="J215" s="68"/>
      <c r="K215" s="68"/>
      <c r="L215" s="68"/>
    </row>
    <row r="216" ht="16" customHeight="1" spans="3:13">
      <c r="C216" s="68" t="s">
        <v>211</v>
      </c>
      <c r="D216" s="68" t="s">
        <v>212</v>
      </c>
      <c r="E216" s="68"/>
      <c r="F216" s="68"/>
      <c r="G216" s="68"/>
      <c r="H216" s="68"/>
      <c r="I216" s="68"/>
      <c r="J216" s="68"/>
      <c r="K216" s="68"/>
      <c r="L216" s="68"/>
      <c r="M216" s="68"/>
    </row>
    <row r="217" ht="16" customHeight="1" spans="3:13">
      <c r="C217" s="68" t="s">
        <v>213</v>
      </c>
      <c r="D217" s="68" t="s">
        <v>214</v>
      </c>
      <c r="E217" s="68"/>
      <c r="F217" s="68"/>
      <c r="G217" s="68"/>
      <c r="H217" s="68"/>
      <c r="I217" s="68"/>
      <c r="J217" s="68"/>
      <c r="K217" s="68"/>
      <c r="L217" s="68"/>
      <c r="M217" s="68"/>
    </row>
    <row r="218" ht="16" customHeight="1" spans="3:12">
      <c r="C218" s="68" t="s">
        <v>215</v>
      </c>
      <c r="D218" s="68" t="s">
        <v>216</v>
      </c>
      <c r="E218" s="68"/>
      <c r="F218" s="68"/>
      <c r="G218" s="68"/>
      <c r="H218" s="68"/>
      <c r="I218" s="68"/>
      <c r="J218" s="68"/>
      <c r="K218" s="68"/>
      <c r="L218" s="68"/>
    </row>
    <row r="219" ht="16" customHeight="1" spans="3:12">
      <c r="C219" s="68"/>
      <c r="D219" s="68"/>
      <c r="E219" s="68"/>
      <c r="F219" s="68"/>
      <c r="G219" s="68"/>
      <c r="H219" s="68"/>
      <c r="I219" s="68"/>
      <c r="J219" s="68"/>
      <c r="K219" s="68"/>
      <c r="L219" s="68"/>
    </row>
    <row r="220" ht="16" customHeight="1" spans="3:13">
      <c r="C220" s="68" t="s">
        <v>101</v>
      </c>
      <c r="D220" s="68" t="s">
        <v>178</v>
      </c>
      <c r="E220" s="68"/>
      <c r="F220" s="68"/>
      <c r="G220" s="68"/>
      <c r="H220" s="68"/>
      <c r="I220" s="68"/>
      <c r="J220" s="68"/>
      <c r="K220" s="68"/>
      <c r="L220" s="68"/>
      <c r="M220" s="68"/>
    </row>
    <row r="221" ht="16" customHeight="1" spans="3:4">
      <c r="C221" s="62">
        <v>1</v>
      </c>
      <c r="D221" s="66">
        <v>1</v>
      </c>
    </row>
    <row r="222" ht="16" customHeight="1" spans="3:4">
      <c r="C222" s="62" t="s">
        <v>67</v>
      </c>
      <c r="D222" s="66" t="s">
        <v>179</v>
      </c>
    </row>
    <row r="223" ht="16" customHeight="1" spans="3:4">
      <c r="C223" s="63" t="s">
        <v>69</v>
      </c>
      <c r="D223" s="67" t="s">
        <v>69</v>
      </c>
    </row>
    <row r="224" ht="16" customHeight="1" spans="3:4">
      <c r="C224" s="68" t="s">
        <v>103</v>
      </c>
      <c r="D224" s="67" t="s">
        <v>217</v>
      </c>
    </row>
    <row r="225" ht="16" customHeight="1"/>
    <row r="226" ht="16" customHeight="1" spans="3:4">
      <c r="C226" s="59" t="s">
        <v>218</v>
      </c>
      <c r="D226" s="59" t="s">
        <v>219</v>
      </c>
    </row>
    <row r="227" ht="16" customHeight="1" spans="3:12">
      <c r="C227" s="64" t="s">
        <v>205</v>
      </c>
      <c r="D227" s="64" t="s">
        <v>206</v>
      </c>
      <c r="E227" s="68"/>
      <c r="F227" s="68"/>
      <c r="G227" s="68"/>
      <c r="H227" s="68"/>
      <c r="I227" s="68"/>
      <c r="J227" s="68"/>
      <c r="K227" s="68"/>
      <c r="L227" s="68"/>
    </row>
    <row r="228" ht="16" customHeight="1" spans="3:13">
      <c r="C228" s="62">
        <v>1</v>
      </c>
      <c r="D228" s="62">
        <v>1</v>
      </c>
      <c r="E228" s="62">
        <v>2</v>
      </c>
      <c r="F228" s="62">
        <v>3</v>
      </c>
      <c r="G228" s="62">
        <v>4</v>
      </c>
      <c r="H228" s="62">
        <v>5</v>
      </c>
      <c r="I228" s="62">
        <v>6</v>
      </c>
      <c r="J228" s="62">
        <v>7</v>
      </c>
      <c r="K228" s="62">
        <v>8</v>
      </c>
      <c r="L228" s="62">
        <v>9</v>
      </c>
      <c r="M228" s="62">
        <v>10</v>
      </c>
    </row>
    <row r="229" ht="16" customHeight="1" spans="3:13">
      <c r="C229" s="62" t="s">
        <v>30</v>
      </c>
      <c r="D229" s="62"/>
      <c r="E229" s="62"/>
      <c r="F229" s="62"/>
      <c r="G229" s="62"/>
      <c r="H229" s="62" t="s">
        <v>31</v>
      </c>
      <c r="I229" s="62" t="s">
        <v>32</v>
      </c>
      <c r="J229" s="62" t="s">
        <v>33</v>
      </c>
      <c r="K229" s="62" t="s">
        <v>34</v>
      </c>
      <c r="L229" s="73" t="s">
        <v>119</v>
      </c>
      <c r="M229" s="62" t="s">
        <v>38</v>
      </c>
    </row>
    <row r="230" ht="16" customHeight="1" spans="3:13">
      <c r="C230" s="63" t="s">
        <v>39</v>
      </c>
      <c r="D230" s="63" t="s">
        <v>39</v>
      </c>
      <c r="E230" s="63" t="s">
        <v>40</v>
      </c>
      <c r="F230" s="63" t="s">
        <v>41</v>
      </c>
      <c r="G230" s="63" t="s">
        <v>42</v>
      </c>
      <c r="H230" s="63" t="s">
        <v>43</v>
      </c>
      <c r="I230" s="63" t="s">
        <v>76</v>
      </c>
      <c r="J230" s="63" t="s">
        <v>208</v>
      </c>
      <c r="K230" s="63" t="s">
        <v>81</v>
      </c>
      <c r="L230" s="78" t="s">
        <v>188</v>
      </c>
      <c r="M230" s="63" t="s">
        <v>48</v>
      </c>
    </row>
    <row r="231" ht="16" customHeight="1" spans="3:12">
      <c r="C231" s="68" t="s">
        <v>108</v>
      </c>
      <c r="D231" s="68" t="s">
        <v>158</v>
      </c>
      <c r="E231" s="68"/>
      <c r="F231" s="68"/>
      <c r="G231" s="68"/>
      <c r="H231" s="68"/>
      <c r="I231" s="68"/>
      <c r="J231" s="68"/>
      <c r="K231" s="68"/>
      <c r="L231" s="68"/>
    </row>
    <row r="232" ht="16" customHeight="1" spans="3:12">
      <c r="C232" s="68" t="s">
        <v>209</v>
      </c>
      <c r="D232" s="68" t="s">
        <v>210</v>
      </c>
      <c r="E232" s="68"/>
      <c r="F232" s="68"/>
      <c r="G232" s="68"/>
      <c r="H232" s="68"/>
      <c r="I232" s="68"/>
      <c r="J232" s="68"/>
      <c r="K232" s="68"/>
      <c r="L232" s="68"/>
    </row>
    <row r="233" ht="16" customHeight="1" spans="3:12">
      <c r="C233" s="68"/>
      <c r="D233" s="68"/>
      <c r="E233" s="68"/>
      <c r="F233" s="68"/>
      <c r="G233" s="68"/>
      <c r="H233" s="68"/>
      <c r="I233" s="68"/>
      <c r="J233" s="68"/>
      <c r="K233" s="68"/>
      <c r="L233" s="68"/>
    </row>
    <row r="234" ht="16" customHeight="1" spans="3:12">
      <c r="C234" s="68" t="s">
        <v>101</v>
      </c>
      <c r="D234" s="68" t="s">
        <v>178</v>
      </c>
      <c r="E234" s="68"/>
      <c r="F234" s="68"/>
      <c r="G234" s="68"/>
      <c r="H234" s="68"/>
      <c r="I234" s="68"/>
      <c r="J234" s="68"/>
      <c r="K234" s="68"/>
      <c r="L234" s="68"/>
    </row>
    <row r="235" ht="16" customHeight="1" spans="3:14">
      <c r="C235" s="62">
        <v>1</v>
      </c>
      <c r="D235" s="62">
        <v>1</v>
      </c>
      <c r="E235" s="62">
        <v>2</v>
      </c>
      <c r="F235" s="62">
        <v>3</v>
      </c>
      <c r="G235" s="62">
        <v>4</v>
      </c>
      <c r="H235" s="62">
        <v>5</v>
      </c>
      <c r="I235" s="62">
        <v>6</v>
      </c>
      <c r="J235" s="62">
        <v>7</v>
      </c>
      <c r="K235" s="62">
        <v>8</v>
      </c>
      <c r="L235" s="62">
        <v>9</v>
      </c>
      <c r="M235" s="62">
        <v>10</v>
      </c>
      <c r="N235" s="62">
        <v>11</v>
      </c>
    </row>
    <row r="236" ht="16" customHeight="1" spans="3:14">
      <c r="C236" s="62" t="s">
        <v>30</v>
      </c>
      <c r="D236" s="62"/>
      <c r="E236" s="62"/>
      <c r="F236" s="62"/>
      <c r="G236" s="62"/>
      <c r="H236" s="62" t="s">
        <v>31</v>
      </c>
      <c r="I236" s="62" t="s">
        <v>32</v>
      </c>
      <c r="J236" s="62" t="s">
        <v>33</v>
      </c>
      <c r="K236" s="62" t="s">
        <v>34</v>
      </c>
      <c r="L236" s="73" t="s">
        <v>119</v>
      </c>
      <c r="M236" s="73" t="s">
        <v>207</v>
      </c>
      <c r="N236" s="62" t="s">
        <v>38</v>
      </c>
    </row>
    <row r="237" ht="16" customHeight="1" spans="3:14">
      <c r="C237" s="63" t="s">
        <v>39</v>
      </c>
      <c r="D237" s="63" t="s">
        <v>39</v>
      </c>
      <c r="E237" s="63" t="s">
        <v>40</v>
      </c>
      <c r="F237" s="63" t="s">
        <v>41</v>
      </c>
      <c r="G237" s="63" t="s">
        <v>42</v>
      </c>
      <c r="H237" s="63" t="s">
        <v>43</v>
      </c>
      <c r="I237" s="63" t="s">
        <v>76</v>
      </c>
      <c r="J237" s="63" t="s">
        <v>208</v>
      </c>
      <c r="K237" s="63" t="s">
        <v>91</v>
      </c>
      <c r="L237" s="78" t="s">
        <v>188</v>
      </c>
      <c r="M237" s="76" t="s">
        <v>69</v>
      </c>
      <c r="N237" s="63" t="s">
        <v>48</v>
      </c>
    </row>
    <row r="238" ht="16" customHeight="1" spans="3:12">
      <c r="C238" s="68" t="s">
        <v>108</v>
      </c>
      <c r="D238" s="68" t="s">
        <v>158</v>
      </c>
      <c r="E238" s="68"/>
      <c r="F238" s="68"/>
      <c r="G238" s="68"/>
      <c r="H238" s="68"/>
      <c r="I238" s="68"/>
      <c r="J238" s="68"/>
      <c r="K238" s="68"/>
      <c r="L238" s="68"/>
    </row>
    <row r="239" ht="16" customHeight="1" spans="3:13">
      <c r="C239" s="68" t="s">
        <v>209</v>
      </c>
      <c r="D239" s="68" t="s">
        <v>210</v>
      </c>
      <c r="E239" s="68"/>
      <c r="F239" s="68"/>
      <c r="G239" s="68"/>
      <c r="H239" s="68"/>
      <c r="I239" s="68"/>
      <c r="J239" s="68"/>
      <c r="K239" s="68"/>
      <c r="L239" s="68"/>
      <c r="M239" s="68"/>
    </row>
    <row r="240" ht="16" customHeight="1" spans="3:13">
      <c r="C240" s="68" t="s">
        <v>211</v>
      </c>
      <c r="D240" s="68" t="s">
        <v>212</v>
      </c>
      <c r="E240" s="68"/>
      <c r="F240" s="68"/>
      <c r="G240" s="68"/>
      <c r="H240" s="68"/>
      <c r="I240" s="68"/>
      <c r="J240" s="68"/>
      <c r="K240" s="68"/>
      <c r="L240" s="68"/>
      <c r="M240" s="68"/>
    </row>
    <row r="241" ht="16" customHeight="1" spans="3:12">
      <c r="C241" s="68" t="s">
        <v>220</v>
      </c>
      <c r="D241" s="68" t="s">
        <v>221</v>
      </c>
      <c r="E241" s="68"/>
      <c r="F241" s="68"/>
      <c r="G241" s="68"/>
      <c r="H241" s="68"/>
      <c r="I241" s="68"/>
      <c r="J241" s="68"/>
      <c r="K241" s="68"/>
      <c r="L241" s="68"/>
    </row>
    <row r="242" ht="16" customHeight="1"/>
    <row r="243" ht="16" customHeight="1" spans="3:4">
      <c r="C243" s="59" t="s">
        <v>222</v>
      </c>
      <c r="D243" s="59" t="s">
        <v>223</v>
      </c>
    </row>
    <row r="244" ht="16" customHeight="1" spans="3:12">
      <c r="C244" s="64" t="s">
        <v>224</v>
      </c>
      <c r="D244" s="64" t="s">
        <v>225</v>
      </c>
      <c r="E244" s="68"/>
      <c r="F244" s="68"/>
      <c r="G244" s="68"/>
      <c r="H244" s="68"/>
      <c r="I244" s="68"/>
      <c r="J244" s="68"/>
      <c r="K244" s="68"/>
      <c r="L244" s="68"/>
    </row>
    <row r="245" ht="16" customHeight="1" spans="3:14">
      <c r="C245" s="62">
        <v>1</v>
      </c>
      <c r="D245" s="62">
        <v>1</v>
      </c>
      <c r="E245" s="62">
        <v>2</v>
      </c>
      <c r="F245" s="62">
        <v>3</v>
      </c>
      <c r="G245" s="62">
        <v>4</v>
      </c>
      <c r="H245" s="62">
        <v>5</v>
      </c>
      <c r="I245" s="62">
        <v>6</v>
      </c>
      <c r="J245" s="62">
        <v>7</v>
      </c>
      <c r="K245" s="62">
        <v>8</v>
      </c>
      <c r="L245" s="62">
        <v>9</v>
      </c>
      <c r="M245" s="62">
        <v>10</v>
      </c>
      <c r="N245" s="62">
        <v>11</v>
      </c>
    </row>
    <row r="246" ht="16" customHeight="1" spans="3:14">
      <c r="C246" s="62" t="s">
        <v>30</v>
      </c>
      <c r="D246" s="62"/>
      <c r="E246" s="62"/>
      <c r="F246" s="62"/>
      <c r="G246" s="62"/>
      <c r="H246" s="62" t="s">
        <v>31</v>
      </c>
      <c r="I246" s="62" t="s">
        <v>32</v>
      </c>
      <c r="J246" s="62" t="s">
        <v>33</v>
      </c>
      <c r="K246" s="62" t="s">
        <v>34</v>
      </c>
      <c r="L246" s="73" t="s">
        <v>119</v>
      </c>
      <c r="M246" s="73" t="s">
        <v>226</v>
      </c>
      <c r="N246" s="62" t="s">
        <v>38</v>
      </c>
    </row>
    <row r="247" ht="16" customHeight="1" spans="3:14">
      <c r="C247" s="63" t="s">
        <v>39</v>
      </c>
      <c r="D247" s="63" t="s">
        <v>39</v>
      </c>
      <c r="E247" s="63" t="s">
        <v>40</v>
      </c>
      <c r="F247" s="63" t="s">
        <v>41</v>
      </c>
      <c r="G247" s="63" t="s">
        <v>42</v>
      </c>
      <c r="H247" s="63" t="s">
        <v>43</v>
      </c>
      <c r="I247" s="63" t="s">
        <v>44</v>
      </c>
      <c r="J247" s="63" t="s">
        <v>227</v>
      </c>
      <c r="K247" s="63" t="s">
        <v>91</v>
      </c>
      <c r="L247" s="78" t="s">
        <v>188</v>
      </c>
      <c r="M247" s="78" t="s">
        <v>228</v>
      </c>
      <c r="N247" s="63" t="s">
        <v>48</v>
      </c>
    </row>
    <row r="248" ht="16" customHeight="1" spans="3:12">
      <c r="C248" s="68" t="s">
        <v>93</v>
      </c>
      <c r="D248" s="68" t="s">
        <v>146</v>
      </c>
      <c r="E248" s="68"/>
      <c r="F248" s="68"/>
      <c r="G248" s="68"/>
      <c r="H248" s="68"/>
      <c r="I248" s="68"/>
      <c r="J248" s="68"/>
      <c r="K248" s="68"/>
      <c r="L248" s="68"/>
    </row>
    <row r="249" ht="16" customHeight="1" spans="3:12">
      <c r="C249" s="68" t="s">
        <v>209</v>
      </c>
      <c r="D249" s="68" t="s">
        <v>210</v>
      </c>
      <c r="E249" s="68"/>
      <c r="F249" s="68"/>
      <c r="G249" s="68"/>
      <c r="H249" s="68"/>
      <c r="I249" s="68"/>
      <c r="J249" s="68"/>
      <c r="K249" s="68"/>
      <c r="L249" s="68"/>
    </row>
    <row r="250" ht="16" customHeight="1" spans="3:13">
      <c r="C250" s="68" t="s">
        <v>229</v>
      </c>
      <c r="D250" s="68" t="s">
        <v>230</v>
      </c>
      <c r="E250" s="68"/>
      <c r="F250" s="68"/>
      <c r="G250" s="68"/>
      <c r="H250" s="68"/>
      <c r="I250" s="68"/>
      <c r="J250" s="68"/>
      <c r="K250" s="68"/>
      <c r="L250" s="68"/>
      <c r="M250" s="68"/>
    </row>
    <row r="251" ht="16" customHeight="1" spans="3:13">
      <c r="C251" s="68" t="s">
        <v>231</v>
      </c>
      <c r="D251" s="68" t="s">
        <v>232</v>
      </c>
      <c r="E251" s="68"/>
      <c r="F251" s="68"/>
      <c r="G251" s="68"/>
      <c r="H251" s="68"/>
      <c r="I251" s="68"/>
      <c r="J251" s="68"/>
      <c r="K251" s="68"/>
      <c r="L251" s="68"/>
      <c r="M251" s="68"/>
    </row>
    <row r="252" ht="16" customHeight="1" spans="3:12">
      <c r="C252" s="68" t="s">
        <v>233</v>
      </c>
      <c r="D252" s="68" t="s">
        <v>234</v>
      </c>
      <c r="E252" s="68"/>
      <c r="F252" s="68"/>
      <c r="G252" s="68"/>
      <c r="H252" s="68"/>
      <c r="I252" s="68"/>
      <c r="J252" s="68"/>
      <c r="K252" s="68"/>
      <c r="L252" s="68"/>
    </row>
    <row r="253" ht="16" customHeight="1" spans="3:12">
      <c r="C253" s="68"/>
      <c r="D253" s="68"/>
      <c r="E253" s="68"/>
      <c r="F253" s="68"/>
      <c r="G253" s="68"/>
      <c r="H253" s="68"/>
      <c r="I253" s="68"/>
      <c r="J253" s="68"/>
      <c r="K253" s="68"/>
      <c r="L253" s="68"/>
    </row>
    <row r="254" ht="16" customHeight="1" spans="3:13">
      <c r="C254" s="68" t="s">
        <v>101</v>
      </c>
      <c r="D254" s="68" t="s">
        <v>178</v>
      </c>
      <c r="E254" s="68"/>
      <c r="F254" s="68"/>
      <c r="G254" s="68"/>
      <c r="H254" s="68"/>
      <c r="I254" s="68"/>
      <c r="J254" s="68"/>
      <c r="K254" s="68"/>
      <c r="L254" s="68"/>
      <c r="M254" s="68"/>
    </row>
    <row r="255" ht="16" customHeight="1" spans="3:4">
      <c r="C255" s="62">
        <v>1</v>
      </c>
      <c r="D255" s="66">
        <v>1</v>
      </c>
    </row>
    <row r="256" ht="16" customHeight="1" spans="3:4">
      <c r="C256" s="62" t="s">
        <v>67</v>
      </c>
      <c r="D256" s="66" t="s">
        <v>179</v>
      </c>
    </row>
    <row r="257" ht="16" customHeight="1" spans="3:4">
      <c r="C257" s="63" t="s">
        <v>69</v>
      </c>
      <c r="D257" s="67" t="s">
        <v>69</v>
      </c>
    </row>
    <row r="258" ht="16" customHeight="1" spans="3:4">
      <c r="C258" s="68" t="s">
        <v>103</v>
      </c>
      <c r="D258" s="67" t="s">
        <v>235</v>
      </c>
    </row>
    <row r="259" ht="16" customHeight="1"/>
    <row r="260" ht="16" customHeight="1" spans="3:4">
      <c r="C260" s="59" t="s">
        <v>236</v>
      </c>
      <c r="D260" s="59" t="s">
        <v>237</v>
      </c>
    </row>
    <row r="261" ht="16" customHeight="1" spans="3:12">
      <c r="C261" s="64" t="s">
        <v>224</v>
      </c>
      <c r="D261" s="64" t="s">
        <v>225</v>
      </c>
      <c r="E261" s="68"/>
      <c r="F261" s="68"/>
      <c r="G261" s="68"/>
      <c r="H261" s="68"/>
      <c r="I261" s="68"/>
      <c r="J261" s="68"/>
      <c r="K261" s="68"/>
      <c r="L261" s="68"/>
    </row>
    <row r="262" ht="16" customHeight="1" spans="3:13">
      <c r="C262" s="62">
        <v>1</v>
      </c>
      <c r="D262" s="62">
        <v>1</v>
      </c>
      <c r="E262" s="62">
        <v>2</v>
      </c>
      <c r="F262" s="62">
        <v>3</v>
      </c>
      <c r="G262" s="62">
        <v>4</v>
      </c>
      <c r="H262" s="62">
        <v>5</v>
      </c>
      <c r="I262" s="62">
        <v>6</v>
      </c>
      <c r="J262" s="62">
        <v>7</v>
      </c>
      <c r="K262" s="62">
        <v>8</v>
      </c>
      <c r="L262" s="62">
        <v>9</v>
      </c>
      <c r="M262" s="62">
        <v>10</v>
      </c>
    </row>
    <row r="263" ht="16" customHeight="1" spans="3:13">
      <c r="C263" s="62" t="s">
        <v>30</v>
      </c>
      <c r="D263" s="62"/>
      <c r="E263" s="62"/>
      <c r="F263" s="62"/>
      <c r="G263" s="62"/>
      <c r="H263" s="62" t="s">
        <v>31</v>
      </c>
      <c r="I263" s="62" t="s">
        <v>32</v>
      </c>
      <c r="J263" s="62" t="s">
        <v>33</v>
      </c>
      <c r="K263" s="62" t="s">
        <v>34</v>
      </c>
      <c r="L263" s="73" t="s">
        <v>119</v>
      </c>
      <c r="M263" s="62" t="s">
        <v>38</v>
      </c>
    </row>
    <row r="264" ht="16" customHeight="1" spans="3:13">
      <c r="C264" s="63" t="s">
        <v>39</v>
      </c>
      <c r="D264" s="63" t="s">
        <v>39</v>
      </c>
      <c r="E264" s="63" t="s">
        <v>40</v>
      </c>
      <c r="F264" s="63" t="s">
        <v>41</v>
      </c>
      <c r="G264" s="63" t="s">
        <v>42</v>
      </c>
      <c r="H264" s="63" t="s">
        <v>43</v>
      </c>
      <c r="I264" s="63" t="s">
        <v>76</v>
      </c>
      <c r="J264" s="63" t="s">
        <v>227</v>
      </c>
      <c r="K264" s="63" t="s">
        <v>81</v>
      </c>
      <c r="L264" s="78" t="s">
        <v>188</v>
      </c>
      <c r="M264" s="63" t="s">
        <v>48</v>
      </c>
    </row>
    <row r="265" ht="16" customHeight="1" spans="3:12">
      <c r="C265" s="68" t="s">
        <v>108</v>
      </c>
      <c r="D265" s="68" t="s">
        <v>158</v>
      </c>
      <c r="E265" s="68"/>
      <c r="F265" s="68"/>
      <c r="G265" s="68"/>
      <c r="H265" s="68"/>
      <c r="I265" s="68"/>
      <c r="J265" s="68"/>
      <c r="K265" s="68"/>
      <c r="L265" s="68"/>
    </row>
    <row r="266" ht="16" customHeight="1" spans="3:12">
      <c r="C266" s="68" t="s">
        <v>209</v>
      </c>
      <c r="D266" s="68" t="s">
        <v>238</v>
      </c>
      <c r="E266" s="68"/>
      <c r="F266" s="68"/>
      <c r="G266" s="68"/>
      <c r="H266" s="68"/>
      <c r="I266" s="68"/>
      <c r="J266" s="68"/>
      <c r="K266" s="68"/>
      <c r="L266" s="68"/>
    </row>
    <row r="267" ht="16" customHeight="1" spans="3:12">
      <c r="C267" s="68"/>
      <c r="D267" s="68"/>
      <c r="E267" s="68"/>
      <c r="F267" s="68"/>
      <c r="G267" s="68"/>
      <c r="H267" s="68"/>
      <c r="I267" s="68"/>
      <c r="J267" s="68"/>
      <c r="K267" s="68"/>
      <c r="L267" s="68"/>
    </row>
    <row r="268" ht="16" customHeight="1" spans="3:12">
      <c r="C268" s="68" t="s">
        <v>101</v>
      </c>
      <c r="D268" s="68" t="s">
        <v>178</v>
      </c>
      <c r="E268" s="68"/>
      <c r="F268" s="68"/>
      <c r="G268" s="68"/>
      <c r="H268" s="68"/>
      <c r="I268" s="68"/>
      <c r="J268" s="68"/>
      <c r="K268" s="68"/>
      <c r="L268" s="68"/>
    </row>
    <row r="269" ht="16" customHeight="1" spans="3:14">
      <c r="C269" s="62">
        <v>1</v>
      </c>
      <c r="D269" s="62">
        <v>1</v>
      </c>
      <c r="E269" s="62">
        <v>2</v>
      </c>
      <c r="F269" s="62">
        <v>3</v>
      </c>
      <c r="G269" s="62">
        <v>4</v>
      </c>
      <c r="H269" s="62">
        <v>5</v>
      </c>
      <c r="I269" s="62">
        <v>6</v>
      </c>
      <c r="J269" s="62">
        <v>7</v>
      </c>
      <c r="K269" s="62">
        <v>8</v>
      </c>
      <c r="L269" s="62">
        <v>9</v>
      </c>
      <c r="M269" s="62">
        <v>10</v>
      </c>
      <c r="N269" s="62">
        <v>11</v>
      </c>
    </row>
    <row r="270" ht="16" customHeight="1" spans="3:14">
      <c r="C270" s="62" t="s">
        <v>30</v>
      </c>
      <c r="D270" s="62"/>
      <c r="E270" s="62"/>
      <c r="F270" s="62"/>
      <c r="G270" s="62"/>
      <c r="H270" s="62" t="s">
        <v>31</v>
      </c>
      <c r="I270" s="62" t="s">
        <v>32</v>
      </c>
      <c r="J270" s="62" t="s">
        <v>33</v>
      </c>
      <c r="K270" s="62" t="s">
        <v>34</v>
      </c>
      <c r="L270" s="73" t="s">
        <v>119</v>
      </c>
      <c r="M270" s="73" t="s">
        <v>226</v>
      </c>
      <c r="N270" s="62" t="s">
        <v>38</v>
      </c>
    </row>
    <row r="271" ht="16" customHeight="1" spans="3:14">
      <c r="C271" s="63" t="s">
        <v>39</v>
      </c>
      <c r="D271" s="63" t="s">
        <v>39</v>
      </c>
      <c r="E271" s="63" t="s">
        <v>40</v>
      </c>
      <c r="F271" s="63" t="s">
        <v>41</v>
      </c>
      <c r="G271" s="63" t="s">
        <v>42</v>
      </c>
      <c r="H271" s="63" t="s">
        <v>43</v>
      </c>
      <c r="I271" s="63" t="s">
        <v>76</v>
      </c>
      <c r="J271" s="63" t="s">
        <v>227</v>
      </c>
      <c r="K271" s="63" t="s">
        <v>91</v>
      </c>
      <c r="L271" s="78" t="s">
        <v>188</v>
      </c>
      <c r="M271" s="78" t="s">
        <v>228</v>
      </c>
      <c r="N271" s="63" t="s">
        <v>48</v>
      </c>
    </row>
    <row r="272" ht="16" customHeight="1" spans="3:12">
      <c r="C272" s="68" t="s">
        <v>108</v>
      </c>
      <c r="D272" s="68" t="s">
        <v>158</v>
      </c>
      <c r="E272" s="68"/>
      <c r="F272" s="68"/>
      <c r="G272" s="68"/>
      <c r="H272" s="68"/>
      <c r="I272" s="68"/>
      <c r="J272" s="68"/>
      <c r="K272" s="68"/>
      <c r="L272" s="68"/>
    </row>
    <row r="273" ht="16" customHeight="1" spans="3:13">
      <c r="C273" s="68" t="s">
        <v>209</v>
      </c>
      <c r="D273" s="68" t="s">
        <v>238</v>
      </c>
      <c r="E273" s="68"/>
      <c r="F273" s="68"/>
      <c r="G273" s="68"/>
      <c r="H273" s="68"/>
      <c r="I273" s="68"/>
      <c r="J273" s="68"/>
      <c r="K273" s="68"/>
      <c r="L273" s="68"/>
      <c r="M273" s="68"/>
    </row>
    <row r="274" ht="16" customHeight="1" spans="3:13">
      <c r="C274" s="68" t="s">
        <v>239</v>
      </c>
      <c r="D274" s="68" t="s">
        <v>240</v>
      </c>
      <c r="E274" s="68"/>
      <c r="F274" s="68"/>
      <c r="G274" s="68"/>
      <c r="H274" s="68"/>
      <c r="I274" s="68"/>
      <c r="J274" s="68"/>
      <c r="K274" s="68"/>
      <c r="L274" s="68"/>
      <c r="M274" s="68"/>
    </row>
    <row r="275" ht="16" customHeight="1" spans="3:12">
      <c r="C275" s="68" t="s">
        <v>241</v>
      </c>
      <c r="D275" s="68" t="s">
        <v>242</v>
      </c>
      <c r="E275" s="68"/>
      <c r="F275" s="68"/>
      <c r="G275" s="68"/>
      <c r="H275" s="68"/>
      <c r="I275" s="68"/>
      <c r="J275" s="68"/>
      <c r="K275" s="68"/>
      <c r="L275" s="68"/>
    </row>
    <row r="276" ht="16" customHeight="1"/>
    <row r="277" ht="16" customHeight="1" spans="3:4">
      <c r="C277" s="59" t="s">
        <v>243</v>
      </c>
      <c r="D277" s="59" t="s">
        <v>244</v>
      </c>
    </row>
    <row r="278" ht="16" customHeight="1" spans="3:12">
      <c r="C278" s="64" t="s">
        <v>245</v>
      </c>
      <c r="D278" s="64" t="s">
        <v>246</v>
      </c>
      <c r="E278" s="68"/>
      <c r="F278" s="68"/>
      <c r="G278" s="68"/>
      <c r="H278" s="68"/>
      <c r="I278" s="68"/>
      <c r="J278" s="68"/>
      <c r="K278" s="68"/>
      <c r="L278" s="68"/>
    </row>
    <row r="279" ht="16" customHeight="1" spans="3:15">
      <c r="C279" s="62">
        <v>1</v>
      </c>
      <c r="D279" s="62">
        <v>1</v>
      </c>
      <c r="E279" s="62">
        <v>2</v>
      </c>
      <c r="F279" s="62">
        <v>3</v>
      </c>
      <c r="G279" s="62">
        <v>4</v>
      </c>
      <c r="H279" s="62">
        <v>5</v>
      </c>
      <c r="I279" s="62">
        <v>6</v>
      </c>
      <c r="J279" s="62">
        <v>7</v>
      </c>
      <c r="K279" s="62">
        <v>8</v>
      </c>
      <c r="L279" s="62">
        <v>9</v>
      </c>
      <c r="M279" s="62">
        <v>10</v>
      </c>
      <c r="N279" s="62">
        <v>11</v>
      </c>
      <c r="O279" s="62">
        <v>12</v>
      </c>
    </row>
    <row r="280" ht="16" customHeight="1" spans="3:15">
      <c r="C280" s="62" t="s">
        <v>30</v>
      </c>
      <c r="D280" s="62"/>
      <c r="E280" s="62"/>
      <c r="F280" s="62"/>
      <c r="G280" s="62"/>
      <c r="H280" s="62" t="s">
        <v>31</v>
      </c>
      <c r="I280" s="62" t="s">
        <v>32</v>
      </c>
      <c r="J280" s="62" t="s">
        <v>33</v>
      </c>
      <c r="K280" s="62" t="s">
        <v>34</v>
      </c>
      <c r="L280" s="73" t="s">
        <v>247</v>
      </c>
      <c r="M280" s="73" t="s">
        <v>248</v>
      </c>
      <c r="N280" s="79" t="s">
        <v>249</v>
      </c>
      <c r="O280" s="62" t="s">
        <v>38</v>
      </c>
    </row>
    <row r="281" ht="16" customHeight="1" spans="3:15">
      <c r="C281" s="63" t="s">
        <v>39</v>
      </c>
      <c r="D281" s="63" t="s">
        <v>39</v>
      </c>
      <c r="E281" s="63" t="s">
        <v>40</v>
      </c>
      <c r="F281" s="63" t="s">
        <v>41</v>
      </c>
      <c r="G281" s="63" t="s">
        <v>42</v>
      </c>
      <c r="H281" s="63" t="s">
        <v>43</v>
      </c>
      <c r="I281" s="63" t="s">
        <v>44</v>
      </c>
      <c r="J281" s="63" t="s">
        <v>250</v>
      </c>
      <c r="K281" s="63" t="s">
        <v>121</v>
      </c>
      <c r="L281" s="78" t="s">
        <v>188</v>
      </c>
      <c r="M281" s="78" t="s">
        <v>188</v>
      </c>
      <c r="N281" s="76" t="s">
        <v>251</v>
      </c>
      <c r="O281" s="63" t="s">
        <v>48</v>
      </c>
    </row>
    <row r="282" ht="16" customHeight="1" spans="3:12">
      <c r="C282" s="68" t="s">
        <v>93</v>
      </c>
      <c r="D282" s="68" t="s">
        <v>146</v>
      </c>
      <c r="E282" s="68"/>
      <c r="F282" s="68"/>
      <c r="G282" s="68"/>
      <c r="H282" s="68"/>
      <c r="I282" s="68"/>
      <c r="J282" s="68"/>
      <c r="K282" s="68"/>
      <c r="L282" s="68"/>
    </row>
    <row r="283" ht="16" customHeight="1" spans="3:12">
      <c r="C283" s="68" t="s">
        <v>252</v>
      </c>
      <c r="D283" s="68" t="s">
        <v>253</v>
      </c>
      <c r="E283" s="68"/>
      <c r="F283" s="68"/>
      <c r="G283" s="68"/>
      <c r="H283" s="68"/>
      <c r="I283" s="68"/>
      <c r="J283" s="68"/>
      <c r="K283" s="68"/>
      <c r="L283" s="68"/>
    </row>
    <row r="284" ht="16" customHeight="1" spans="3:12">
      <c r="C284" s="68" t="s">
        <v>254</v>
      </c>
      <c r="D284" s="68" t="s">
        <v>255</v>
      </c>
      <c r="E284" s="68"/>
      <c r="F284" s="68"/>
      <c r="G284" s="68"/>
      <c r="H284" s="68"/>
      <c r="I284" s="68"/>
      <c r="J284" s="68"/>
      <c r="K284" s="68"/>
      <c r="L284" s="68"/>
    </row>
    <row r="285" ht="16" customHeight="1" spans="3:13">
      <c r="C285" s="68" t="s">
        <v>256</v>
      </c>
      <c r="D285" s="68" t="s">
        <v>257</v>
      </c>
      <c r="E285" s="68"/>
      <c r="F285" s="68"/>
      <c r="G285" s="68"/>
      <c r="H285" s="68"/>
      <c r="I285" s="68"/>
      <c r="J285" s="68"/>
      <c r="K285" s="68"/>
      <c r="L285" s="68"/>
      <c r="M285" s="68"/>
    </row>
    <row r="286" ht="16" customHeight="1" spans="3:13">
      <c r="C286" s="81" t="s">
        <v>258</v>
      </c>
      <c r="D286" s="81" t="s">
        <v>259</v>
      </c>
      <c r="E286" s="68"/>
      <c r="F286" s="68"/>
      <c r="G286" s="68"/>
      <c r="H286" s="68"/>
      <c r="I286" s="68"/>
      <c r="J286" s="68"/>
      <c r="K286" s="68"/>
      <c r="L286" s="68"/>
      <c r="M286" s="68"/>
    </row>
    <row r="287" ht="16" customHeight="1" spans="3:12">
      <c r="C287" s="68" t="s">
        <v>260</v>
      </c>
      <c r="D287" s="68" t="s">
        <v>261</v>
      </c>
      <c r="E287" s="68"/>
      <c r="F287" s="68"/>
      <c r="G287" s="68"/>
      <c r="H287" s="68"/>
      <c r="I287" s="68"/>
      <c r="J287" s="68"/>
      <c r="K287" s="68"/>
      <c r="L287" s="68"/>
    </row>
    <row r="288" ht="16" customHeight="1" spans="3:12">
      <c r="C288" s="68"/>
      <c r="D288" s="68"/>
      <c r="E288" s="68"/>
      <c r="F288" s="68"/>
      <c r="G288" s="68"/>
      <c r="H288" s="68"/>
      <c r="I288" s="68"/>
      <c r="J288" s="68"/>
      <c r="K288" s="68"/>
      <c r="L288" s="68"/>
    </row>
    <row r="289" ht="16" customHeight="1" spans="3:13">
      <c r="C289" s="68" t="s">
        <v>101</v>
      </c>
      <c r="D289" s="68" t="s">
        <v>178</v>
      </c>
      <c r="E289" s="68"/>
      <c r="F289" s="68"/>
      <c r="G289" s="68"/>
      <c r="H289" s="68"/>
      <c r="I289" s="68"/>
      <c r="J289" s="68"/>
      <c r="K289" s="68"/>
      <c r="L289" s="68"/>
      <c r="M289" s="68"/>
    </row>
    <row r="290" ht="16" customHeight="1" spans="3:4">
      <c r="C290" s="62">
        <v>1</v>
      </c>
      <c r="D290" s="66">
        <v>1</v>
      </c>
    </row>
    <row r="291" ht="16" customHeight="1" spans="3:4">
      <c r="C291" s="62" t="s">
        <v>67</v>
      </c>
      <c r="D291" s="66" t="s">
        <v>262</v>
      </c>
    </row>
    <row r="292" ht="16" customHeight="1" spans="3:4">
      <c r="C292" s="63" t="s">
        <v>69</v>
      </c>
      <c r="D292" s="67" t="s">
        <v>69</v>
      </c>
    </row>
    <row r="293" ht="16" customHeight="1" spans="3:4">
      <c r="C293" s="68" t="s">
        <v>103</v>
      </c>
      <c r="D293" s="67" t="s">
        <v>235</v>
      </c>
    </row>
    <row r="294" ht="16" customHeight="1"/>
    <row r="295" ht="16" customHeight="1" spans="3:4">
      <c r="C295" s="59" t="s">
        <v>263</v>
      </c>
      <c r="D295" s="59" t="s">
        <v>264</v>
      </c>
    </row>
    <row r="296" ht="16" customHeight="1" spans="3:12">
      <c r="C296" s="64" t="s">
        <v>245</v>
      </c>
      <c r="D296" s="64" t="s">
        <v>246</v>
      </c>
      <c r="E296" s="68"/>
      <c r="F296" s="68"/>
      <c r="G296" s="68"/>
      <c r="H296" s="68"/>
      <c r="I296" s="68"/>
      <c r="J296" s="68"/>
      <c r="K296" s="68"/>
      <c r="L296" s="68"/>
    </row>
    <row r="297" ht="16" customHeight="1" spans="3:14">
      <c r="C297" s="62">
        <v>1</v>
      </c>
      <c r="D297" s="62">
        <v>1</v>
      </c>
      <c r="E297" s="62">
        <v>2</v>
      </c>
      <c r="F297" s="62">
        <v>3</v>
      </c>
      <c r="G297" s="62">
        <v>4</v>
      </c>
      <c r="H297" s="62">
        <v>5</v>
      </c>
      <c r="I297" s="62">
        <v>6</v>
      </c>
      <c r="J297" s="62">
        <v>7</v>
      </c>
      <c r="K297" s="62">
        <v>8</v>
      </c>
      <c r="L297" s="62">
        <v>9</v>
      </c>
      <c r="M297" s="62">
        <v>10</v>
      </c>
      <c r="N297" s="62">
        <v>11</v>
      </c>
    </row>
    <row r="298" ht="16" customHeight="1" spans="3:14">
      <c r="C298" s="62" t="s">
        <v>30</v>
      </c>
      <c r="D298" s="62"/>
      <c r="E298" s="62"/>
      <c r="F298" s="62"/>
      <c r="G298" s="62"/>
      <c r="H298" s="62" t="s">
        <v>31</v>
      </c>
      <c r="I298" s="62" t="s">
        <v>32</v>
      </c>
      <c r="J298" s="62" t="s">
        <v>33</v>
      </c>
      <c r="K298" s="62" t="s">
        <v>34</v>
      </c>
      <c r="L298" s="73" t="s">
        <v>247</v>
      </c>
      <c r="M298" s="73" t="s">
        <v>248</v>
      </c>
      <c r="N298" s="62" t="s">
        <v>38</v>
      </c>
    </row>
    <row r="299" ht="16" customHeight="1" spans="3:14">
      <c r="C299" s="63" t="s">
        <v>39</v>
      </c>
      <c r="D299" s="63" t="s">
        <v>39</v>
      </c>
      <c r="E299" s="63" t="s">
        <v>40</v>
      </c>
      <c r="F299" s="63" t="s">
        <v>41</v>
      </c>
      <c r="G299" s="63" t="s">
        <v>42</v>
      </c>
      <c r="H299" s="63" t="s">
        <v>43</v>
      </c>
      <c r="I299" s="63" t="s">
        <v>76</v>
      </c>
      <c r="J299" s="63" t="s">
        <v>250</v>
      </c>
      <c r="K299" s="63" t="s">
        <v>91</v>
      </c>
      <c r="L299" s="78" t="s">
        <v>188</v>
      </c>
      <c r="M299" s="78" t="s">
        <v>188</v>
      </c>
      <c r="N299" s="63" t="s">
        <v>48</v>
      </c>
    </row>
    <row r="300" ht="16" customHeight="1" spans="3:12">
      <c r="C300" s="68" t="s">
        <v>108</v>
      </c>
      <c r="D300" s="68" t="s">
        <v>158</v>
      </c>
      <c r="E300" s="68"/>
      <c r="F300" s="68"/>
      <c r="G300" s="68"/>
      <c r="H300" s="68"/>
      <c r="I300" s="68"/>
      <c r="J300" s="68"/>
      <c r="K300" s="68"/>
      <c r="L300" s="68"/>
    </row>
    <row r="301" ht="16" customHeight="1" spans="3:12">
      <c r="C301" s="68" t="s">
        <v>252</v>
      </c>
      <c r="D301" s="68" t="s">
        <v>253</v>
      </c>
      <c r="E301" s="68"/>
      <c r="F301" s="68"/>
      <c r="G301" s="68"/>
      <c r="H301" s="68"/>
      <c r="I301" s="68"/>
      <c r="J301" s="68"/>
      <c r="K301" s="68"/>
      <c r="L301" s="68"/>
    </row>
    <row r="302" ht="16" customHeight="1" spans="3:12">
      <c r="C302" s="68" t="s">
        <v>254</v>
      </c>
      <c r="D302" s="68" t="s">
        <v>255</v>
      </c>
      <c r="E302" s="68"/>
      <c r="F302" s="68"/>
      <c r="G302" s="68"/>
      <c r="H302" s="68"/>
      <c r="I302" s="68"/>
      <c r="J302" s="68"/>
      <c r="K302" s="68"/>
      <c r="L302" s="68"/>
    </row>
    <row r="303" ht="16" customHeight="1" spans="3:12">
      <c r="C303" s="68"/>
      <c r="D303" s="68"/>
      <c r="E303" s="68"/>
      <c r="F303" s="68"/>
      <c r="G303" s="68"/>
      <c r="H303" s="68"/>
      <c r="I303" s="68"/>
      <c r="J303" s="68"/>
      <c r="K303" s="68"/>
      <c r="L303" s="68"/>
    </row>
    <row r="304" ht="16" customHeight="1" spans="3:12">
      <c r="C304" s="68" t="s">
        <v>101</v>
      </c>
      <c r="D304" s="68" t="s">
        <v>178</v>
      </c>
      <c r="E304" s="68"/>
      <c r="F304" s="68"/>
      <c r="G304" s="68"/>
      <c r="H304" s="68"/>
      <c r="I304" s="68"/>
      <c r="J304" s="68"/>
      <c r="K304" s="68"/>
      <c r="L304" s="68"/>
    </row>
    <row r="305" ht="16" customHeight="1" spans="3:15">
      <c r="C305" s="62">
        <v>1</v>
      </c>
      <c r="D305" s="62">
        <v>1</v>
      </c>
      <c r="E305" s="62">
        <v>2</v>
      </c>
      <c r="F305" s="62">
        <v>3</v>
      </c>
      <c r="G305" s="62">
        <v>4</v>
      </c>
      <c r="H305" s="62">
        <v>5</v>
      </c>
      <c r="I305" s="62">
        <v>6</v>
      </c>
      <c r="J305" s="62">
        <v>7</v>
      </c>
      <c r="K305" s="62">
        <v>8</v>
      </c>
      <c r="L305" s="62">
        <v>9</v>
      </c>
      <c r="M305" s="62">
        <v>10</v>
      </c>
      <c r="N305" s="62">
        <v>11</v>
      </c>
      <c r="O305" s="62">
        <v>12</v>
      </c>
    </row>
    <row r="306" ht="16" customHeight="1" spans="3:15">
      <c r="C306" s="62" t="s">
        <v>30</v>
      </c>
      <c r="D306" s="62"/>
      <c r="E306" s="62"/>
      <c r="F306" s="62"/>
      <c r="G306" s="62"/>
      <c r="H306" s="62" t="s">
        <v>31</v>
      </c>
      <c r="I306" s="62" t="s">
        <v>32</v>
      </c>
      <c r="J306" s="62" t="s">
        <v>33</v>
      </c>
      <c r="K306" s="62" t="s">
        <v>34</v>
      </c>
      <c r="L306" s="73" t="s">
        <v>247</v>
      </c>
      <c r="M306" s="73" t="s">
        <v>248</v>
      </c>
      <c r="N306" s="79" t="s">
        <v>249</v>
      </c>
      <c r="O306" s="62" t="s">
        <v>38</v>
      </c>
    </row>
    <row r="307" ht="16" customHeight="1" spans="3:15">
      <c r="C307" s="63" t="s">
        <v>39</v>
      </c>
      <c r="D307" s="63" t="s">
        <v>39</v>
      </c>
      <c r="E307" s="63" t="s">
        <v>40</v>
      </c>
      <c r="F307" s="63" t="s">
        <v>41</v>
      </c>
      <c r="G307" s="63" t="s">
        <v>42</v>
      </c>
      <c r="H307" s="63" t="s">
        <v>43</v>
      </c>
      <c r="I307" s="63" t="s">
        <v>76</v>
      </c>
      <c r="J307" s="63" t="s">
        <v>250</v>
      </c>
      <c r="K307" s="63" t="s">
        <v>121</v>
      </c>
      <c r="L307" s="78" t="s">
        <v>188</v>
      </c>
      <c r="M307" s="78" t="s">
        <v>188</v>
      </c>
      <c r="N307" s="76" t="s">
        <v>251</v>
      </c>
      <c r="O307" s="63" t="s">
        <v>48</v>
      </c>
    </row>
    <row r="308" ht="16" customHeight="1" spans="3:12">
      <c r="C308" s="68" t="s">
        <v>108</v>
      </c>
      <c r="D308" s="68" t="s">
        <v>158</v>
      </c>
      <c r="E308" s="68"/>
      <c r="F308" s="68"/>
      <c r="G308" s="68"/>
      <c r="H308" s="68"/>
      <c r="I308" s="68"/>
      <c r="J308" s="68"/>
      <c r="K308" s="68"/>
      <c r="L308" s="68"/>
    </row>
    <row r="309" ht="16" customHeight="1" spans="3:12">
      <c r="C309" s="68" t="s">
        <v>252</v>
      </c>
      <c r="D309" s="68" t="s">
        <v>253</v>
      </c>
      <c r="E309" s="68"/>
      <c r="F309" s="68"/>
      <c r="G309" s="68"/>
      <c r="H309" s="68"/>
      <c r="I309" s="68"/>
      <c r="J309" s="68"/>
      <c r="K309" s="68"/>
      <c r="L309" s="68"/>
    </row>
    <row r="310" ht="16" customHeight="1" spans="3:12">
      <c r="C310" s="68" t="s">
        <v>254</v>
      </c>
      <c r="D310" s="68" t="s">
        <v>265</v>
      </c>
      <c r="E310" s="68"/>
      <c r="F310" s="68"/>
      <c r="G310" s="68"/>
      <c r="H310" s="68"/>
      <c r="I310" s="68"/>
      <c r="J310" s="68"/>
      <c r="K310" s="68"/>
      <c r="L310" s="68"/>
    </row>
    <row r="311" ht="16" customHeight="1" spans="3:13">
      <c r="C311" s="68" t="s">
        <v>256</v>
      </c>
      <c r="D311" s="68" t="s">
        <v>266</v>
      </c>
      <c r="E311" s="68"/>
      <c r="F311" s="68"/>
      <c r="G311" s="68"/>
      <c r="H311" s="68"/>
      <c r="I311" s="68"/>
      <c r="J311" s="68"/>
      <c r="K311" s="68"/>
      <c r="L311" s="68"/>
      <c r="M311" s="68"/>
    </row>
    <row r="312" ht="16" customHeight="1" spans="3:12">
      <c r="C312" s="68" t="s">
        <v>267</v>
      </c>
      <c r="D312" s="68" t="s">
        <v>268</v>
      </c>
      <c r="E312" s="68"/>
      <c r="F312" s="68"/>
      <c r="G312" s="68"/>
      <c r="H312" s="68"/>
      <c r="I312" s="68"/>
      <c r="J312" s="68"/>
      <c r="K312" s="68"/>
      <c r="L312" s="68"/>
    </row>
    <row r="313" ht="16" customHeight="1" spans="3:12">
      <c r="C313" s="68"/>
      <c r="D313" s="68"/>
      <c r="E313" s="68"/>
      <c r="F313" s="68"/>
      <c r="G313" s="68"/>
      <c r="H313" s="68"/>
      <c r="I313" s="68"/>
      <c r="J313" s="68"/>
      <c r="K313" s="68"/>
      <c r="L313" s="68"/>
    </row>
    <row r="314" ht="16" customHeight="1" spans="3:4">
      <c r="C314" s="59" t="s">
        <v>269</v>
      </c>
      <c r="D314" s="59" t="s">
        <v>270</v>
      </c>
    </row>
    <row r="315" s="8" customFormat="1" ht="16" customHeight="1" spans="3:19">
      <c r="C315" s="68"/>
      <c r="D315" s="68"/>
      <c r="E315" s="68"/>
      <c r="F315" s="68"/>
      <c r="G315" s="68"/>
      <c r="H315" s="68"/>
      <c r="I315" s="68"/>
      <c r="J315" s="68"/>
      <c r="K315" s="68"/>
      <c r="L315" s="68"/>
      <c r="M315" s="68"/>
      <c r="N315" s="68"/>
      <c r="O315" s="68"/>
      <c r="P315" s="68"/>
      <c r="Q315" s="68"/>
      <c r="R315" s="68"/>
      <c r="S315" s="68"/>
    </row>
    <row r="316" ht="16" customHeight="1" spans="3:12">
      <c r="C316" s="71" t="s">
        <v>271</v>
      </c>
      <c r="D316" s="71" t="s">
        <v>272</v>
      </c>
      <c r="E316" s="68"/>
      <c r="F316" s="68"/>
      <c r="G316" s="68"/>
      <c r="H316" s="68"/>
      <c r="I316" s="68"/>
      <c r="J316" s="68"/>
      <c r="K316" s="68"/>
      <c r="L316" s="68"/>
    </row>
    <row r="317" ht="16" customHeight="1" spans="3:12">
      <c r="C317" s="64" t="s">
        <v>273</v>
      </c>
      <c r="D317" s="64" t="s">
        <v>274</v>
      </c>
      <c r="E317" s="68"/>
      <c r="F317" s="68"/>
      <c r="G317" s="68"/>
      <c r="H317" s="68"/>
      <c r="I317" s="68"/>
      <c r="J317" s="68"/>
      <c r="K317" s="68"/>
      <c r="L317" s="68"/>
    </row>
    <row r="318" ht="16" customHeight="1" spans="3:13">
      <c r="C318" s="62">
        <v>1</v>
      </c>
      <c r="D318" s="62">
        <v>1</v>
      </c>
      <c r="E318" s="62">
        <v>2</v>
      </c>
      <c r="F318" s="62">
        <v>3</v>
      </c>
      <c r="G318" s="62">
        <v>4</v>
      </c>
      <c r="H318" s="62">
        <v>5</v>
      </c>
      <c r="I318" s="62">
        <v>6</v>
      </c>
      <c r="J318" s="62">
        <v>7</v>
      </c>
      <c r="K318" s="62">
        <v>8</v>
      </c>
      <c r="L318" s="62">
        <v>9</v>
      </c>
      <c r="M318" s="62">
        <v>10</v>
      </c>
    </row>
    <row r="319" ht="16" customHeight="1" spans="3:13">
      <c r="C319" s="62" t="s">
        <v>30</v>
      </c>
      <c r="D319" s="62"/>
      <c r="E319" s="62"/>
      <c r="F319" s="62"/>
      <c r="G319" s="62"/>
      <c r="H319" s="62" t="s">
        <v>31</v>
      </c>
      <c r="I319" s="62" t="s">
        <v>32</v>
      </c>
      <c r="J319" s="62" t="s">
        <v>33</v>
      </c>
      <c r="K319" s="62" t="s">
        <v>34</v>
      </c>
      <c r="L319" s="62" t="s">
        <v>118</v>
      </c>
      <c r="M319" s="62" t="s">
        <v>38</v>
      </c>
    </row>
    <row r="320" ht="16" customHeight="1" spans="3:13">
      <c r="C320" s="63" t="s">
        <v>39</v>
      </c>
      <c r="D320" s="63" t="s">
        <v>39</v>
      </c>
      <c r="E320" s="63" t="s">
        <v>40</v>
      </c>
      <c r="F320" s="63" t="s">
        <v>41</v>
      </c>
      <c r="G320" s="63" t="s">
        <v>42</v>
      </c>
      <c r="H320" s="63" t="s">
        <v>43</v>
      </c>
      <c r="I320" s="63" t="s">
        <v>76</v>
      </c>
      <c r="J320" s="63" t="s">
        <v>275</v>
      </c>
      <c r="K320" s="63" t="s">
        <v>81</v>
      </c>
      <c r="L320" s="63" t="s">
        <v>276</v>
      </c>
      <c r="M320" s="63" t="s">
        <v>48</v>
      </c>
    </row>
    <row r="321" ht="16" customHeight="1" spans="3:14">
      <c r="C321" s="68" t="s">
        <v>108</v>
      </c>
      <c r="D321" s="68" t="s">
        <v>277</v>
      </c>
      <c r="E321" s="68"/>
      <c r="F321" s="68"/>
      <c r="G321" s="68"/>
      <c r="H321" s="68"/>
      <c r="I321" s="68"/>
      <c r="J321" s="68"/>
      <c r="K321" s="68"/>
      <c r="L321" s="68"/>
      <c r="M321" s="77"/>
      <c r="N321" s="68"/>
    </row>
    <row r="322" ht="16" customHeight="1" spans="3:12">
      <c r="C322" s="68" t="s">
        <v>278</v>
      </c>
      <c r="D322" s="68" t="s">
        <v>279</v>
      </c>
      <c r="E322" s="68"/>
      <c r="F322" s="68"/>
      <c r="G322" s="68"/>
      <c r="H322" s="68"/>
      <c r="I322" s="68"/>
      <c r="J322" s="68"/>
      <c r="K322" s="68"/>
      <c r="L322" s="68"/>
    </row>
    <row r="323" ht="16" customHeight="1" spans="3:12">
      <c r="C323" s="68"/>
      <c r="D323" s="68"/>
      <c r="E323" s="68"/>
      <c r="F323" s="68"/>
      <c r="G323" s="68"/>
      <c r="H323" s="68"/>
      <c r="I323" s="68"/>
      <c r="J323" s="68"/>
      <c r="K323" s="68"/>
      <c r="L323" s="68"/>
    </row>
    <row r="324" ht="16" customHeight="1" spans="3:12">
      <c r="C324" s="68" t="s">
        <v>101</v>
      </c>
      <c r="D324" s="68" t="s">
        <v>102</v>
      </c>
      <c r="E324" s="68"/>
      <c r="F324" s="68"/>
      <c r="G324" s="68"/>
      <c r="H324" s="68"/>
      <c r="I324" s="68"/>
      <c r="J324" s="68"/>
      <c r="K324" s="68"/>
      <c r="L324" s="68"/>
    </row>
    <row r="325" ht="16" customHeight="1" spans="3:16">
      <c r="C325" s="62">
        <v>1</v>
      </c>
      <c r="D325" s="62">
        <v>1</v>
      </c>
      <c r="E325" s="62">
        <v>2</v>
      </c>
      <c r="F325" s="62">
        <v>3</v>
      </c>
      <c r="G325" s="62">
        <v>4</v>
      </c>
      <c r="H325" s="62">
        <v>5</v>
      </c>
      <c r="I325" s="62">
        <v>6</v>
      </c>
      <c r="J325" s="62">
        <v>7</v>
      </c>
      <c r="K325" s="62">
        <v>8</v>
      </c>
      <c r="L325" s="62">
        <v>9</v>
      </c>
      <c r="M325" s="62">
        <v>10</v>
      </c>
      <c r="N325" s="62" t="s">
        <v>29</v>
      </c>
      <c r="O325" s="62">
        <v>17</v>
      </c>
      <c r="P325" s="62">
        <v>12</v>
      </c>
    </row>
    <row r="326" ht="16" customHeight="1" spans="3:16">
      <c r="C326" s="62" t="s">
        <v>30</v>
      </c>
      <c r="D326" s="62"/>
      <c r="E326" s="62"/>
      <c r="F326" s="62"/>
      <c r="G326" s="62"/>
      <c r="H326" s="62" t="s">
        <v>31</v>
      </c>
      <c r="I326" s="62" t="s">
        <v>32</v>
      </c>
      <c r="J326" s="62" t="s">
        <v>33</v>
      </c>
      <c r="K326" s="62" t="s">
        <v>34</v>
      </c>
      <c r="L326" s="62" t="s">
        <v>118</v>
      </c>
      <c r="M326" s="79" t="s">
        <v>280</v>
      </c>
      <c r="N326" s="73" t="s">
        <v>29</v>
      </c>
      <c r="O326" s="79" t="s">
        <v>281</v>
      </c>
      <c r="P326" s="62" t="s">
        <v>38</v>
      </c>
    </row>
    <row r="327" ht="16" customHeight="1" spans="3:16">
      <c r="C327" s="63" t="s">
        <v>39</v>
      </c>
      <c r="D327" s="63" t="s">
        <v>39</v>
      </c>
      <c r="E327" s="63" t="s">
        <v>40</v>
      </c>
      <c r="F327" s="63" t="s">
        <v>41</v>
      </c>
      <c r="G327" s="63" t="s">
        <v>42</v>
      </c>
      <c r="H327" s="63" t="s">
        <v>43</v>
      </c>
      <c r="I327" s="63" t="s">
        <v>76</v>
      </c>
      <c r="J327" s="63" t="s">
        <v>275</v>
      </c>
      <c r="K327" s="82" t="s">
        <v>282</v>
      </c>
      <c r="L327" s="63" t="s">
        <v>276</v>
      </c>
      <c r="M327" s="76" t="s">
        <v>69</v>
      </c>
      <c r="N327" s="76" t="s">
        <v>29</v>
      </c>
      <c r="O327" s="76" t="s">
        <v>69</v>
      </c>
      <c r="P327" s="63" t="s">
        <v>48</v>
      </c>
    </row>
    <row r="328" ht="16" customHeight="1" spans="3:15">
      <c r="C328" s="68" t="s">
        <v>108</v>
      </c>
      <c r="D328" s="68" t="s">
        <v>277</v>
      </c>
      <c r="E328" s="68"/>
      <c r="F328" s="68"/>
      <c r="G328" s="68"/>
      <c r="H328" s="68"/>
      <c r="I328" s="68"/>
      <c r="J328" s="68"/>
      <c r="K328" s="68"/>
      <c r="L328" s="68"/>
      <c r="M328" s="77"/>
      <c r="N328" s="77"/>
      <c r="O328" s="68"/>
    </row>
    <row r="329" ht="16" customHeight="1" spans="3:15">
      <c r="C329" s="68" t="s">
        <v>278</v>
      </c>
      <c r="D329" s="68" t="s">
        <v>279</v>
      </c>
      <c r="E329" s="68"/>
      <c r="F329" s="68"/>
      <c r="G329" s="68"/>
      <c r="H329" s="68"/>
      <c r="I329" s="68"/>
      <c r="J329" s="68"/>
      <c r="K329" s="68"/>
      <c r="L329" s="68"/>
      <c r="M329" s="77"/>
      <c r="N329" s="77"/>
      <c r="O329" s="68"/>
    </row>
    <row r="330" ht="16" customHeight="1" spans="3:15">
      <c r="C330" s="68" t="s">
        <v>128</v>
      </c>
      <c r="D330" s="68" t="s">
        <v>283</v>
      </c>
      <c r="E330" s="68"/>
      <c r="F330" s="68"/>
      <c r="G330" s="68"/>
      <c r="H330" s="68"/>
      <c r="I330" s="68"/>
      <c r="J330" s="68"/>
      <c r="K330" s="68"/>
      <c r="L330" s="68"/>
      <c r="M330" s="77"/>
      <c r="N330" s="77"/>
      <c r="O330" s="68"/>
    </row>
    <row r="331" ht="16" customHeight="1" spans="3:15">
      <c r="C331" s="68" t="s">
        <v>284</v>
      </c>
      <c r="D331" s="68" t="s">
        <v>285</v>
      </c>
      <c r="E331" s="68"/>
      <c r="F331" s="68"/>
      <c r="G331" s="68"/>
      <c r="H331" s="68"/>
      <c r="I331" s="68"/>
      <c r="J331" s="68"/>
      <c r="K331" s="68"/>
      <c r="L331" s="68"/>
      <c r="M331" s="77"/>
      <c r="N331" s="77"/>
      <c r="O331" s="68"/>
    </row>
    <row r="332" ht="16" customHeight="1" spans="3:15">
      <c r="C332" s="68" t="s">
        <v>286</v>
      </c>
      <c r="D332" s="68" t="s">
        <v>287</v>
      </c>
      <c r="E332" s="68"/>
      <c r="F332" s="68"/>
      <c r="G332" s="68"/>
      <c r="H332" s="68"/>
      <c r="I332" s="68"/>
      <c r="J332" s="68"/>
      <c r="K332" s="68"/>
      <c r="L332" s="68"/>
      <c r="M332" s="77"/>
      <c r="N332" s="77"/>
      <c r="O332" s="68"/>
    </row>
    <row r="333" ht="16" customHeight="1" spans="3:4">
      <c r="C333" s="64"/>
      <c r="D333" s="64"/>
    </row>
    <row r="334" ht="16" customHeight="1" spans="3:12">
      <c r="C334" s="65" t="s">
        <v>288</v>
      </c>
      <c r="D334" s="65" t="s">
        <v>289</v>
      </c>
      <c r="H334" s="68"/>
      <c r="I334" s="68"/>
      <c r="J334" s="68"/>
      <c r="K334" s="68"/>
      <c r="L334" s="68"/>
    </row>
    <row r="335" ht="16" customHeight="1" spans="3:12">
      <c r="C335" s="64" t="s">
        <v>290</v>
      </c>
      <c r="D335" s="64" t="s">
        <v>291</v>
      </c>
      <c r="H335" s="68"/>
      <c r="I335" s="68"/>
      <c r="J335" s="68"/>
      <c r="K335" s="68"/>
      <c r="L335" s="68"/>
    </row>
    <row r="336" ht="16" customHeight="1" spans="3:13">
      <c r="C336" s="62">
        <v>1</v>
      </c>
      <c r="D336" s="62">
        <v>1</v>
      </c>
      <c r="E336" s="62">
        <v>2</v>
      </c>
      <c r="F336" s="62">
        <v>3</v>
      </c>
      <c r="G336" s="62">
        <v>4</v>
      </c>
      <c r="H336" s="62">
        <v>5</v>
      </c>
      <c r="I336" s="62">
        <v>6</v>
      </c>
      <c r="J336" s="62">
        <v>7</v>
      </c>
      <c r="K336" s="62">
        <v>8</v>
      </c>
      <c r="L336" s="62">
        <v>9</v>
      </c>
      <c r="M336" s="62">
        <v>10</v>
      </c>
    </row>
    <row r="337" ht="16" customHeight="1" spans="3:13">
      <c r="C337" s="62" t="s">
        <v>30</v>
      </c>
      <c r="D337" s="62"/>
      <c r="E337" s="62"/>
      <c r="F337" s="62"/>
      <c r="G337" s="62"/>
      <c r="H337" s="62" t="s">
        <v>31</v>
      </c>
      <c r="I337" s="62" t="s">
        <v>32</v>
      </c>
      <c r="J337" s="62" t="s">
        <v>33</v>
      </c>
      <c r="K337" s="62" t="s">
        <v>34</v>
      </c>
      <c r="L337" s="62" t="s">
        <v>118</v>
      </c>
      <c r="M337" s="62" t="s">
        <v>38</v>
      </c>
    </row>
    <row r="338" ht="16" customHeight="1" spans="3:13">
      <c r="C338" s="63" t="s">
        <v>39</v>
      </c>
      <c r="D338" s="63" t="s">
        <v>39</v>
      </c>
      <c r="E338" s="63" t="s">
        <v>40</v>
      </c>
      <c r="F338" s="63" t="s">
        <v>41</v>
      </c>
      <c r="G338" s="63" t="s">
        <v>42</v>
      </c>
      <c r="H338" s="63" t="s">
        <v>43</v>
      </c>
      <c r="I338" s="63" t="s">
        <v>76</v>
      </c>
      <c r="J338" s="63" t="s">
        <v>292</v>
      </c>
      <c r="K338" s="63" t="s">
        <v>81</v>
      </c>
      <c r="L338" s="63" t="s">
        <v>276</v>
      </c>
      <c r="M338" s="63" t="s">
        <v>48</v>
      </c>
    </row>
    <row r="339" ht="16" customHeight="1" spans="3:15">
      <c r="C339" s="68" t="s">
        <v>108</v>
      </c>
      <c r="D339" s="68" t="s">
        <v>277</v>
      </c>
      <c r="E339" s="68"/>
      <c r="F339" s="68"/>
      <c r="G339" s="68"/>
      <c r="H339" s="68"/>
      <c r="I339" s="68"/>
      <c r="J339" s="68"/>
      <c r="K339" s="68"/>
      <c r="L339" s="68"/>
      <c r="M339" s="77"/>
      <c r="N339" s="77"/>
      <c r="O339" s="68"/>
    </row>
    <row r="340" ht="16" customHeight="1" spans="3:12">
      <c r="C340" s="68" t="s">
        <v>278</v>
      </c>
      <c r="D340" s="68" t="s">
        <v>279</v>
      </c>
      <c r="E340" s="68"/>
      <c r="F340" s="68"/>
      <c r="G340" s="68"/>
      <c r="H340" s="68"/>
      <c r="I340" s="68"/>
      <c r="J340" s="68"/>
      <c r="K340" s="68"/>
      <c r="L340" s="68"/>
    </row>
    <row r="341" ht="16" customHeight="1" spans="3:12">
      <c r="C341" s="68"/>
      <c r="D341" s="68"/>
      <c r="E341" s="68"/>
      <c r="F341" s="68"/>
      <c r="G341" s="68"/>
      <c r="H341" s="68"/>
      <c r="I341" s="68"/>
      <c r="J341" s="68"/>
      <c r="K341" s="68"/>
      <c r="L341" s="68"/>
    </row>
    <row r="342" ht="16" customHeight="1" spans="3:12">
      <c r="C342" s="68" t="s">
        <v>101</v>
      </c>
      <c r="D342" s="68" t="s">
        <v>102</v>
      </c>
      <c r="E342" s="68"/>
      <c r="F342" s="68"/>
      <c r="G342" s="68"/>
      <c r="H342" s="68"/>
      <c r="I342" s="68"/>
      <c r="J342" s="68"/>
      <c r="K342" s="68"/>
      <c r="L342" s="68"/>
    </row>
    <row r="343" ht="16" customHeight="1" spans="3:19">
      <c r="C343" s="62">
        <v>1</v>
      </c>
      <c r="D343" s="62">
        <v>1</v>
      </c>
      <c r="E343" s="62">
        <v>2</v>
      </c>
      <c r="F343" s="62">
        <v>3</v>
      </c>
      <c r="G343" s="62">
        <v>4</v>
      </c>
      <c r="H343" s="62">
        <v>5</v>
      </c>
      <c r="I343" s="62">
        <v>6</v>
      </c>
      <c r="J343" s="62">
        <v>7</v>
      </c>
      <c r="K343" s="62">
        <v>8</v>
      </c>
      <c r="L343" s="62">
        <v>9</v>
      </c>
      <c r="M343" s="62">
        <v>10</v>
      </c>
      <c r="N343" s="62">
        <v>11</v>
      </c>
      <c r="O343" s="62" t="s">
        <v>29</v>
      </c>
      <c r="P343" s="62" t="s">
        <v>29</v>
      </c>
      <c r="Q343" s="62">
        <v>14</v>
      </c>
      <c r="R343" s="62">
        <v>15</v>
      </c>
      <c r="S343" s="62">
        <v>16</v>
      </c>
    </row>
    <row r="344" ht="16" customHeight="1" spans="3:19">
      <c r="C344" s="62" t="s">
        <v>30</v>
      </c>
      <c r="D344" s="62"/>
      <c r="E344" s="62"/>
      <c r="F344" s="62"/>
      <c r="G344" s="62"/>
      <c r="H344" s="62" t="s">
        <v>31</v>
      </c>
      <c r="I344" s="62" t="s">
        <v>32</v>
      </c>
      <c r="J344" s="62" t="s">
        <v>33</v>
      </c>
      <c r="K344" s="62" t="s">
        <v>34</v>
      </c>
      <c r="L344" s="62" t="s">
        <v>118</v>
      </c>
      <c r="M344" s="79" t="s">
        <v>293</v>
      </c>
      <c r="N344" s="79" t="s">
        <v>294</v>
      </c>
      <c r="O344" s="79" t="s">
        <v>29</v>
      </c>
      <c r="P344" s="79" t="s">
        <v>29</v>
      </c>
      <c r="Q344" s="79" t="s">
        <v>295</v>
      </c>
      <c r="R344" s="79" t="s">
        <v>296</v>
      </c>
      <c r="S344" s="62" t="s">
        <v>38</v>
      </c>
    </row>
    <row r="345" ht="16" customHeight="1" spans="3:19">
      <c r="C345" s="63" t="s">
        <v>39</v>
      </c>
      <c r="D345" s="63" t="s">
        <v>39</v>
      </c>
      <c r="E345" s="63" t="s">
        <v>40</v>
      </c>
      <c r="F345" s="63" t="s">
        <v>41</v>
      </c>
      <c r="G345" s="63" t="s">
        <v>42</v>
      </c>
      <c r="H345" s="63" t="s">
        <v>43</v>
      </c>
      <c r="I345" s="63" t="s">
        <v>76</v>
      </c>
      <c r="J345" s="63" t="s">
        <v>292</v>
      </c>
      <c r="K345" s="82" t="s">
        <v>297</v>
      </c>
      <c r="L345" s="63" t="s">
        <v>276</v>
      </c>
      <c r="M345" s="76" t="s">
        <v>45</v>
      </c>
      <c r="N345" s="76" t="s">
        <v>45</v>
      </c>
      <c r="O345" s="76" t="s">
        <v>29</v>
      </c>
      <c r="P345" s="76" t="s">
        <v>29</v>
      </c>
      <c r="Q345" s="78" t="s">
        <v>45</v>
      </c>
      <c r="R345" s="78" t="s">
        <v>45</v>
      </c>
      <c r="S345" s="63" t="s">
        <v>48</v>
      </c>
    </row>
    <row r="346" ht="16" customHeight="1" spans="3:12">
      <c r="C346" s="68" t="s">
        <v>108</v>
      </c>
      <c r="D346" s="68" t="s">
        <v>277</v>
      </c>
      <c r="E346" s="68"/>
      <c r="F346" s="68"/>
      <c r="G346" s="68"/>
      <c r="H346" s="68"/>
      <c r="I346" s="68"/>
      <c r="J346" s="68"/>
      <c r="K346" s="68"/>
      <c r="L346" s="68"/>
    </row>
    <row r="347" ht="16" customHeight="1" spans="3:13">
      <c r="C347" s="68" t="s">
        <v>278</v>
      </c>
      <c r="D347" s="68" t="s">
        <v>279</v>
      </c>
      <c r="E347" s="68"/>
      <c r="F347" s="68"/>
      <c r="G347" s="68"/>
      <c r="H347" s="68"/>
      <c r="I347" s="68"/>
      <c r="J347" s="68"/>
      <c r="K347" s="68"/>
      <c r="L347" s="68"/>
      <c r="M347" s="68"/>
    </row>
    <row r="348" ht="16" customHeight="1" spans="3:13">
      <c r="C348" s="68" t="s">
        <v>160</v>
      </c>
      <c r="D348" s="68" t="s">
        <v>298</v>
      </c>
      <c r="E348" s="68"/>
      <c r="F348" s="68"/>
      <c r="G348" s="68"/>
      <c r="H348" s="68"/>
      <c r="I348" s="68"/>
      <c r="J348" s="68"/>
      <c r="K348" s="68"/>
      <c r="L348" s="68"/>
      <c r="M348" s="68"/>
    </row>
    <row r="349" ht="16" customHeight="1" spans="3:15">
      <c r="C349" s="68" t="s">
        <v>299</v>
      </c>
      <c r="D349" s="68" t="s">
        <v>300</v>
      </c>
      <c r="E349" s="68"/>
      <c r="F349" s="68"/>
      <c r="G349" s="68"/>
      <c r="H349" s="68"/>
      <c r="I349" s="68"/>
      <c r="J349" s="68"/>
      <c r="K349" s="68"/>
      <c r="L349" s="68"/>
      <c r="M349" s="77"/>
      <c r="N349" s="77"/>
      <c r="O349" s="68"/>
    </row>
    <row r="350" ht="16" customHeight="1" spans="3:12">
      <c r="C350" s="68" t="s">
        <v>301</v>
      </c>
      <c r="D350" s="68" t="s">
        <v>302</v>
      </c>
      <c r="E350" s="68"/>
      <c r="F350" s="68"/>
      <c r="G350" s="68"/>
      <c r="H350" s="68"/>
      <c r="I350" s="68"/>
      <c r="J350" s="68"/>
      <c r="K350" s="68"/>
      <c r="L350" s="68"/>
    </row>
    <row r="351" ht="16" customHeight="1" spans="3:4">
      <c r="C351" s="64" t="s">
        <v>303</v>
      </c>
      <c r="D351" s="64" t="s">
        <v>304</v>
      </c>
    </row>
    <row r="352" ht="16" customHeight="1"/>
    <row r="353" ht="16" customHeight="1" spans="3:4">
      <c r="C353" s="65" t="s">
        <v>305</v>
      </c>
      <c r="D353" s="65" t="s">
        <v>306</v>
      </c>
    </row>
    <row r="354" ht="16" customHeight="1" spans="3:4">
      <c r="C354" s="64" t="s">
        <v>307</v>
      </c>
      <c r="D354" s="64" t="s">
        <v>308</v>
      </c>
    </row>
    <row r="355" ht="16" customHeight="1" spans="3:14">
      <c r="C355" s="62">
        <v>1</v>
      </c>
      <c r="D355" s="62">
        <v>1</v>
      </c>
      <c r="E355" s="62">
        <v>2</v>
      </c>
      <c r="F355" s="62">
        <v>3</v>
      </c>
      <c r="G355" s="62">
        <v>4</v>
      </c>
      <c r="H355" s="62">
        <v>5</v>
      </c>
      <c r="I355" s="62">
        <v>6</v>
      </c>
      <c r="J355" s="62">
        <v>7</v>
      </c>
      <c r="K355" s="62">
        <v>8</v>
      </c>
      <c r="L355" s="62">
        <v>9</v>
      </c>
      <c r="M355" s="62">
        <v>10</v>
      </c>
      <c r="N355" s="62">
        <v>11</v>
      </c>
    </row>
    <row r="356" ht="16" customHeight="1" spans="3:14">
      <c r="C356" s="62" t="s">
        <v>30</v>
      </c>
      <c r="D356" s="62"/>
      <c r="E356" s="62"/>
      <c r="F356" s="62"/>
      <c r="G356" s="62"/>
      <c r="H356" s="62" t="s">
        <v>31</v>
      </c>
      <c r="I356" s="62" t="s">
        <v>32</v>
      </c>
      <c r="J356" s="62" t="s">
        <v>33</v>
      </c>
      <c r="K356" s="62" t="s">
        <v>34</v>
      </c>
      <c r="L356" s="62" t="s">
        <v>119</v>
      </c>
      <c r="M356" s="62" t="s">
        <v>309</v>
      </c>
      <c r="N356" s="62" t="s">
        <v>38</v>
      </c>
    </row>
    <row r="357" ht="16" customHeight="1" spans="3:14">
      <c r="C357" s="63" t="s">
        <v>39</v>
      </c>
      <c r="D357" s="63" t="s">
        <v>39</v>
      </c>
      <c r="E357" s="63" t="s">
        <v>40</v>
      </c>
      <c r="F357" s="63" t="s">
        <v>41</v>
      </c>
      <c r="G357" s="63" t="s">
        <v>42</v>
      </c>
      <c r="H357" s="63" t="s">
        <v>43</v>
      </c>
      <c r="I357" s="63" t="s">
        <v>44</v>
      </c>
      <c r="J357" s="63" t="s">
        <v>310</v>
      </c>
      <c r="K357" s="63" t="s">
        <v>91</v>
      </c>
      <c r="L357" s="82" t="s">
        <v>311</v>
      </c>
      <c r="M357" s="82" t="s">
        <v>312</v>
      </c>
      <c r="N357" s="63" t="s">
        <v>48</v>
      </c>
    </row>
    <row r="358" ht="16" customHeight="1" spans="3:12">
      <c r="C358" s="67" t="s">
        <v>93</v>
      </c>
      <c r="D358" s="67" t="s">
        <v>313</v>
      </c>
      <c r="E358" s="67"/>
      <c r="F358" s="67"/>
      <c r="G358" s="67"/>
      <c r="H358" s="67"/>
      <c r="I358" s="67"/>
      <c r="J358" s="67"/>
      <c r="K358" s="67"/>
      <c r="L358" s="67"/>
    </row>
    <row r="359" ht="16" customHeight="1" spans="3:13">
      <c r="C359" s="67" t="s">
        <v>191</v>
      </c>
      <c r="D359" s="67" t="s">
        <v>314</v>
      </c>
      <c r="E359" s="67"/>
      <c r="F359" s="67"/>
      <c r="G359" s="67"/>
      <c r="H359" s="67"/>
      <c r="I359" s="67"/>
      <c r="J359" s="67"/>
      <c r="K359" s="67"/>
      <c r="L359" s="67"/>
      <c r="M359" s="67"/>
    </row>
    <row r="360" ht="16" customHeight="1" spans="3:13">
      <c r="C360" s="67" t="s">
        <v>315</v>
      </c>
      <c r="D360" s="67" t="s">
        <v>316</v>
      </c>
      <c r="E360" s="67"/>
      <c r="F360" s="67"/>
      <c r="G360" s="67"/>
      <c r="H360" s="67"/>
      <c r="I360" s="67"/>
      <c r="J360" s="67"/>
      <c r="K360" s="67"/>
      <c r="L360" s="67"/>
      <c r="M360" s="67"/>
    </row>
    <row r="361" ht="16" customHeight="1" spans="3:12">
      <c r="C361" s="67" t="s">
        <v>317</v>
      </c>
      <c r="D361" s="67" t="s">
        <v>318</v>
      </c>
      <c r="E361" s="67"/>
      <c r="F361" s="67"/>
      <c r="G361" s="67"/>
      <c r="H361" s="67"/>
      <c r="I361" s="67"/>
      <c r="J361" s="67"/>
      <c r="K361" s="67"/>
      <c r="L361" s="67"/>
    </row>
    <row r="362" ht="16" customHeight="1" spans="3:12">
      <c r="C362" s="67"/>
      <c r="D362" s="67"/>
      <c r="E362" s="67"/>
      <c r="F362" s="67"/>
      <c r="G362" s="67"/>
      <c r="H362" s="67"/>
      <c r="I362" s="67"/>
      <c r="J362" s="67"/>
      <c r="K362" s="67"/>
      <c r="L362" s="67"/>
    </row>
    <row r="363" ht="16" customHeight="1" spans="3:13">
      <c r="C363" s="67" t="s">
        <v>101</v>
      </c>
      <c r="D363" s="67" t="s">
        <v>102</v>
      </c>
      <c r="E363" s="67"/>
      <c r="F363" s="67"/>
      <c r="G363" s="67"/>
      <c r="H363" s="67"/>
      <c r="I363" s="67"/>
      <c r="J363" s="67"/>
      <c r="K363" s="67"/>
      <c r="L363" s="67"/>
      <c r="M363" s="67"/>
    </row>
    <row r="364" ht="16" customHeight="1" spans="3:4">
      <c r="C364" s="62">
        <v>1</v>
      </c>
      <c r="D364" s="66">
        <v>1</v>
      </c>
    </row>
    <row r="365" ht="16" customHeight="1" spans="3:4">
      <c r="C365" s="62" t="s">
        <v>67</v>
      </c>
      <c r="D365" s="66" t="s">
        <v>319</v>
      </c>
    </row>
    <row r="366" ht="16" customHeight="1" spans="3:4">
      <c r="C366" s="63" t="s">
        <v>69</v>
      </c>
      <c r="D366" s="67" t="s">
        <v>69</v>
      </c>
    </row>
    <row r="367" ht="16" customHeight="1" spans="3:4">
      <c r="C367" s="67" t="s">
        <v>103</v>
      </c>
      <c r="D367" s="67" t="s">
        <v>320</v>
      </c>
    </row>
    <row r="368" ht="16" customHeight="1" spans="3:12">
      <c r="C368" s="67"/>
      <c r="D368" s="67"/>
      <c r="E368" s="67"/>
      <c r="F368" s="67"/>
      <c r="G368" s="67"/>
      <c r="H368" s="67"/>
      <c r="I368" s="67"/>
      <c r="J368" s="67"/>
      <c r="K368" s="67"/>
      <c r="L368" s="67"/>
    </row>
    <row r="369" ht="16" customHeight="1" spans="3:12">
      <c r="C369" s="65" t="s">
        <v>321</v>
      </c>
      <c r="D369" s="65" t="s">
        <v>322</v>
      </c>
      <c r="E369" s="67"/>
      <c r="F369" s="67"/>
      <c r="G369" s="67"/>
      <c r="H369" s="67"/>
      <c r="I369" s="67"/>
      <c r="J369" s="67"/>
      <c r="K369" s="67"/>
      <c r="L369" s="67"/>
    </row>
    <row r="370" ht="16" customHeight="1" spans="3:12">
      <c r="C370" s="64" t="s">
        <v>307</v>
      </c>
      <c r="D370" s="64" t="s">
        <v>308</v>
      </c>
      <c r="E370" s="67"/>
      <c r="F370" s="67"/>
      <c r="G370" s="67"/>
      <c r="H370" s="67"/>
      <c r="I370" s="67"/>
      <c r="J370" s="67"/>
      <c r="K370" s="67"/>
      <c r="L370" s="67"/>
    </row>
    <row r="371" ht="16" customHeight="1" spans="3:13">
      <c r="C371" s="62">
        <v>1</v>
      </c>
      <c r="D371" s="62">
        <v>1</v>
      </c>
      <c r="E371" s="62">
        <v>2</v>
      </c>
      <c r="F371" s="62">
        <v>3</v>
      </c>
      <c r="G371" s="62">
        <v>4</v>
      </c>
      <c r="H371" s="62">
        <v>5</v>
      </c>
      <c r="I371" s="62">
        <v>6</v>
      </c>
      <c r="J371" s="62">
        <v>7</v>
      </c>
      <c r="K371" s="62">
        <v>8</v>
      </c>
      <c r="L371" s="62">
        <v>9</v>
      </c>
      <c r="M371" s="62">
        <v>10</v>
      </c>
    </row>
    <row r="372" ht="16" customHeight="1" spans="3:13">
      <c r="C372" s="62" t="s">
        <v>30</v>
      </c>
      <c r="D372" s="62"/>
      <c r="E372" s="62"/>
      <c r="F372" s="62"/>
      <c r="G372" s="62"/>
      <c r="H372" s="62" t="s">
        <v>31</v>
      </c>
      <c r="I372" s="62" t="s">
        <v>32</v>
      </c>
      <c r="J372" s="62" t="s">
        <v>33</v>
      </c>
      <c r="K372" s="62" t="s">
        <v>34</v>
      </c>
      <c r="L372" s="62" t="s">
        <v>119</v>
      </c>
      <c r="M372" s="62" t="s">
        <v>38</v>
      </c>
    </row>
    <row r="373" ht="16" customHeight="1" spans="3:13">
      <c r="C373" s="63" t="s">
        <v>39</v>
      </c>
      <c r="D373" s="63" t="s">
        <v>39</v>
      </c>
      <c r="E373" s="63" t="s">
        <v>40</v>
      </c>
      <c r="F373" s="63" t="s">
        <v>41</v>
      </c>
      <c r="G373" s="63" t="s">
        <v>42</v>
      </c>
      <c r="H373" s="63" t="s">
        <v>43</v>
      </c>
      <c r="I373" s="63" t="s">
        <v>76</v>
      </c>
      <c r="J373" s="63" t="s">
        <v>310</v>
      </c>
      <c r="K373" s="63" t="s">
        <v>81</v>
      </c>
      <c r="L373" s="82" t="s">
        <v>311</v>
      </c>
      <c r="M373" s="63" t="s">
        <v>48</v>
      </c>
    </row>
    <row r="374" ht="16" customHeight="1" spans="3:12">
      <c r="C374" s="67" t="s">
        <v>108</v>
      </c>
      <c r="D374" s="67" t="s">
        <v>277</v>
      </c>
      <c r="E374" s="67"/>
      <c r="F374" s="67"/>
      <c r="G374" s="67"/>
      <c r="H374" s="67"/>
      <c r="I374" s="67"/>
      <c r="J374" s="67"/>
      <c r="K374" s="67"/>
      <c r="L374" s="67"/>
    </row>
    <row r="375" ht="16" customHeight="1" spans="3:12">
      <c r="C375" s="67" t="s">
        <v>191</v>
      </c>
      <c r="D375" s="67" t="s">
        <v>314</v>
      </c>
      <c r="E375" s="67"/>
      <c r="F375" s="67"/>
      <c r="G375" s="67"/>
      <c r="H375" s="67"/>
      <c r="I375" s="67"/>
      <c r="J375" s="67"/>
      <c r="K375" s="67"/>
      <c r="L375" s="67"/>
    </row>
    <row r="376" ht="16" customHeight="1" spans="3:12">
      <c r="C376" s="67"/>
      <c r="D376" s="67"/>
      <c r="E376" s="67"/>
      <c r="F376" s="67"/>
      <c r="G376" s="67"/>
      <c r="H376" s="67"/>
      <c r="I376" s="67"/>
      <c r="J376" s="67"/>
      <c r="K376" s="67"/>
      <c r="L376" s="67"/>
    </row>
    <row r="377" ht="16" customHeight="1" spans="3:12">
      <c r="C377" s="67" t="s">
        <v>101</v>
      </c>
      <c r="D377" s="67" t="s">
        <v>102</v>
      </c>
      <c r="E377" s="67"/>
      <c r="F377" s="67"/>
      <c r="G377" s="67"/>
      <c r="H377" s="67"/>
      <c r="I377" s="67"/>
      <c r="J377" s="67"/>
      <c r="K377" s="67"/>
      <c r="L377" s="67"/>
    </row>
    <row r="378" ht="16" customHeight="1" spans="3:14">
      <c r="C378" s="62">
        <v>1</v>
      </c>
      <c r="D378" s="62">
        <v>1</v>
      </c>
      <c r="E378" s="62">
        <v>2</v>
      </c>
      <c r="F378" s="62">
        <v>3</v>
      </c>
      <c r="G378" s="62">
        <v>4</v>
      </c>
      <c r="H378" s="62">
        <v>5</v>
      </c>
      <c r="I378" s="62">
        <v>6</v>
      </c>
      <c r="J378" s="62">
        <v>7</v>
      </c>
      <c r="K378" s="62">
        <v>8</v>
      </c>
      <c r="L378" s="62">
        <v>9</v>
      </c>
      <c r="M378" s="62">
        <v>10</v>
      </c>
      <c r="N378" s="62">
        <v>11</v>
      </c>
    </row>
    <row r="379" ht="16" customHeight="1" spans="3:14">
      <c r="C379" s="62" t="s">
        <v>30</v>
      </c>
      <c r="D379" s="62"/>
      <c r="E379" s="62"/>
      <c r="F379" s="62"/>
      <c r="G379" s="62"/>
      <c r="H379" s="62" t="s">
        <v>31</v>
      </c>
      <c r="I379" s="62" t="s">
        <v>32</v>
      </c>
      <c r="J379" s="62" t="s">
        <v>33</v>
      </c>
      <c r="K379" s="62" t="s">
        <v>34</v>
      </c>
      <c r="L379" s="62" t="s">
        <v>119</v>
      </c>
      <c r="M379" s="62" t="s">
        <v>309</v>
      </c>
      <c r="N379" s="62" t="s">
        <v>38</v>
      </c>
    </row>
    <row r="380" ht="16" customHeight="1" spans="3:14">
      <c r="C380" s="63" t="s">
        <v>39</v>
      </c>
      <c r="D380" s="63" t="s">
        <v>39</v>
      </c>
      <c r="E380" s="63" t="s">
        <v>40</v>
      </c>
      <c r="F380" s="63" t="s">
        <v>41</v>
      </c>
      <c r="G380" s="63" t="s">
        <v>42</v>
      </c>
      <c r="H380" s="63" t="s">
        <v>43</v>
      </c>
      <c r="I380" s="63" t="s">
        <v>76</v>
      </c>
      <c r="J380" s="63" t="s">
        <v>310</v>
      </c>
      <c r="K380" s="63" t="s">
        <v>91</v>
      </c>
      <c r="L380" s="82" t="s">
        <v>311</v>
      </c>
      <c r="M380" s="82" t="s">
        <v>312</v>
      </c>
      <c r="N380" s="63" t="s">
        <v>48</v>
      </c>
    </row>
    <row r="381" ht="16" customHeight="1" spans="3:12">
      <c r="C381" s="67" t="s">
        <v>108</v>
      </c>
      <c r="D381" s="67" t="s">
        <v>277</v>
      </c>
      <c r="E381" s="67"/>
      <c r="F381" s="67"/>
      <c r="G381" s="67"/>
      <c r="H381" s="67"/>
      <c r="I381" s="67"/>
      <c r="J381" s="67"/>
      <c r="K381" s="67"/>
      <c r="L381" s="67"/>
    </row>
    <row r="382" ht="16" customHeight="1" spans="3:13">
      <c r="C382" s="67" t="s">
        <v>191</v>
      </c>
      <c r="D382" s="67" t="s">
        <v>314</v>
      </c>
      <c r="E382" s="67"/>
      <c r="F382" s="67"/>
      <c r="G382" s="67"/>
      <c r="H382" s="67"/>
      <c r="I382" s="67"/>
      <c r="J382" s="67"/>
      <c r="K382" s="67"/>
      <c r="L382" s="67"/>
      <c r="M382" s="67"/>
    </row>
    <row r="383" ht="16" customHeight="1" spans="3:13">
      <c r="C383" s="67" t="s">
        <v>315</v>
      </c>
      <c r="D383" s="67" t="s">
        <v>316</v>
      </c>
      <c r="E383" s="67"/>
      <c r="F383" s="67"/>
      <c r="G383" s="67"/>
      <c r="H383" s="67"/>
      <c r="I383" s="67"/>
      <c r="J383" s="67"/>
      <c r="K383" s="67"/>
      <c r="L383" s="67"/>
      <c r="M383" s="67"/>
    </row>
    <row r="384" ht="16" customHeight="1" spans="3:12">
      <c r="C384" s="67" t="s">
        <v>323</v>
      </c>
      <c r="D384" s="67" t="s">
        <v>324</v>
      </c>
      <c r="E384" s="67"/>
      <c r="F384" s="67"/>
      <c r="G384" s="67"/>
      <c r="H384" s="67"/>
      <c r="I384" s="67"/>
      <c r="J384" s="67"/>
      <c r="K384" s="67"/>
      <c r="L384" s="67"/>
    </row>
    <row r="385" ht="16" customHeight="1"/>
    <row r="386" ht="16" customHeight="1" spans="3:12">
      <c r="C386" s="65" t="s">
        <v>325</v>
      </c>
      <c r="D386" s="65" t="s">
        <v>326</v>
      </c>
      <c r="H386" s="68"/>
      <c r="I386" s="68"/>
      <c r="J386" s="68"/>
      <c r="K386" s="68"/>
      <c r="L386" s="68"/>
    </row>
    <row r="387" ht="16" customHeight="1" spans="3:12">
      <c r="C387" s="64" t="s">
        <v>327</v>
      </c>
      <c r="D387" s="64" t="s">
        <v>328</v>
      </c>
      <c r="H387" s="68"/>
      <c r="I387" s="68"/>
      <c r="J387" s="68"/>
      <c r="K387" s="68"/>
      <c r="L387" s="68"/>
    </row>
    <row r="388" ht="16" customHeight="1" spans="3:14">
      <c r="C388" s="62">
        <v>1</v>
      </c>
      <c r="D388" s="62">
        <v>1</v>
      </c>
      <c r="E388" s="62">
        <v>2</v>
      </c>
      <c r="F388" s="62">
        <v>3</v>
      </c>
      <c r="G388" s="62">
        <v>4</v>
      </c>
      <c r="H388" s="62">
        <v>5</v>
      </c>
      <c r="I388" s="62">
        <v>6</v>
      </c>
      <c r="J388" s="62">
        <v>7</v>
      </c>
      <c r="K388" s="62">
        <v>8</v>
      </c>
      <c r="L388" s="62">
        <v>9</v>
      </c>
      <c r="M388" s="62">
        <v>10</v>
      </c>
      <c r="N388" s="62">
        <v>11</v>
      </c>
    </row>
    <row r="389" ht="16" customHeight="1" spans="3:14">
      <c r="C389" s="62" t="s">
        <v>30</v>
      </c>
      <c r="D389" s="62"/>
      <c r="E389" s="62"/>
      <c r="F389" s="62"/>
      <c r="G389" s="62"/>
      <c r="H389" s="62" t="s">
        <v>31</v>
      </c>
      <c r="I389" s="62" t="s">
        <v>32</v>
      </c>
      <c r="J389" s="62" t="s">
        <v>33</v>
      </c>
      <c r="K389" s="62" t="s">
        <v>34</v>
      </c>
      <c r="L389" s="62" t="s">
        <v>118</v>
      </c>
      <c r="M389" s="73" t="s">
        <v>119</v>
      </c>
      <c r="N389" s="62" t="s">
        <v>38</v>
      </c>
    </row>
    <row r="390" ht="16" customHeight="1" spans="3:14">
      <c r="C390" s="63" t="s">
        <v>39</v>
      </c>
      <c r="D390" s="63" t="s">
        <v>39</v>
      </c>
      <c r="E390" s="63" t="s">
        <v>40</v>
      </c>
      <c r="F390" s="63" t="s">
        <v>41</v>
      </c>
      <c r="G390" s="63" t="s">
        <v>42</v>
      </c>
      <c r="H390" s="63" t="s">
        <v>43</v>
      </c>
      <c r="I390" s="63" t="s">
        <v>76</v>
      </c>
      <c r="J390" s="63" t="s">
        <v>329</v>
      </c>
      <c r="K390" s="63" t="s">
        <v>91</v>
      </c>
      <c r="L390" s="63" t="s">
        <v>276</v>
      </c>
      <c r="M390" s="78" t="s">
        <v>188</v>
      </c>
      <c r="N390" s="63" t="s">
        <v>48</v>
      </c>
    </row>
    <row r="391" ht="16" customHeight="1" spans="3:15">
      <c r="C391" s="68" t="s">
        <v>108</v>
      </c>
      <c r="D391" s="68" t="s">
        <v>277</v>
      </c>
      <c r="E391" s="68"/>
      <c r="F391" s="68"/>
      <c r="G391" s="68"/>
      <c r="H391" s="68"/>
      <c r="I391" s="68"/>
      <c r="J391" s="68"/>
      <c r="K391" s="68"/>
      <c r="L391" s="68"/>
      <c r="M391" s="77"/>
      <c r="N391" s="77"/>
      <c r="O391" s="68"/>
    </row>
    <row r="392" ht="16" customHeight="1" spans="3:12">
      <c r="C392" s="68" t="s">
        <v>278</v>
      </c>
      <c r="D392" s="68" t="s">
        <v>279</v>
      </c>
      <c r="E392" s="68"/>
      <c r="F392" s="68"/>
      <c r="G392" s="68"/>
      <c r="H392" s="68"/>
      <c r="I392" s="68"/>
      <c r="J392" s="68"/>
      <c r="K392" s="68"/>
      <c r="L392" s="68"/>
    </row>
    <row r="393" ht="16" customHeight="1" spans="3:12">
      <c r="C393" s="68" t="s">
        <v>191</v>
      </c>
      <c r="D393" s="68" t="s">
        <v>314</v>
      </c>
      <c r="E393" s="68"/>
      <c r="F393" s="68"/>
      <c r="G393" s="68"/>
      <c r="H393" s="68"/>
      <c r="I393" s="68"/>
      <c r="J393" s="68"/>
      <c r="K393" s="68"/>
      <c r="L393" s="68"/>
    </row>
    <row r="394" ht="16" customHeight="1" spans="3:12">
      <c r="C394" s="67" t="s">
        <v>330</v>
      </c>
      <c r="D394" s="67" t="s">
        <v>331</v>
      </c>
      <c r="E394" s="67"/>
      <c r="F394" s="67"/>
      <c r="G394" s="67"/>
      <c r="H394" s="67"/>
      <c r="I394" s="67"/>
      <c r="J394" s="67"/>
      <c r="K394" s="67"/>
      <c r="L394" s="67"/>
    </row>
    <row r="395" ht="16" customHeight="1" spans="3:12">
      <c r="C395" s="68"/>
      <c r="D395" s="68"/>
      <c r="E395" s="68"/>
      <c r="F395" s="68"/>
      <c r="G395" s="68"/>
      <c r="H395" s="68"/>
      <c r="I395" s="68"/>
      <c r="J395" s="68"/>
      <c r="K395" s="68"/>
      <c r="L395" s="68"/>
    </row>
    <row r="396" ht="16" customHeight="1" spans="3:12">
      <c r="C396" s="68" t="s">
        <v>101</v>
      </c>
      <c r="D396" s="68" t="s">
        <v>102</v>
      </c>
      <c r="E396" s="68"/>
      <c r="F396" s="68"/>
      <c r="G396" s="68"/>
      <c r="H396" s="68"/>
      <c r="I396" s="68"/>
      <c r="J396" s="68"/>
      <c r="K396" s="68"/>
      <c r="L396" s="68"/>
    </row>
    <row r="397" ht="16" customHeight="1" spans="3:16">
      <c r="C397" s="62">
        <v>1</v>
      </c>
      <c r="D397" s="62">
        <v>1</v>
      </c>
      <c r="E397" s="62">
        <v>2</v>
      </c>
      <c r="F397" s="62">
        <v>3</v>
      </c>
      <c r="G397" s="62">
        <v>4</v>
      </c>
      <c r="H397" s="62">
        <v>5</v>
      </c>
      <c r="I397" s="62">
        <v>6</v>
      </c>
      <c r="J397" s="62">
        <v>7</v>
      </c>
      <c r="K397" s="62">
        <v>8</v>
      </c>
      <c r="L397" s="62">
        <v>9</v>
      </c>
      <c r="M397" s="62">
        <v>10</v>
      </c>
      <c r="N397" s="62">
        <v>11</v>
      </c>
      <c r="O397" s="62">
        <v>12</v>
      </c>
      <c r="P397" s="62">
        <v>13</v>
      </c>
    </row>
    <row r="398" ht="16" customHeight="1" spans="3:16">
      <c r="C398" s="62" t="s">
        <v>30</v>
      </c>
      <c r="D398" s="62"/>
      <c r="E398" s="62"/>
      <c r="F398" s="62"/>
      <c r="G398" s="62"/>
      <c r="H398" s="62" t="s">
        <v>31</v>
      </c>
      <c r="I398" s="62" t="s">
        <v>32</v>
      </c>
      <c r="J398" s="62" t="s">
        <v>33</v>
      </c>
      <c r="K398" s="62" t="s">
        <v>34</v>
      </c>
      <c r="L398" s="62" t="s">
        <v>118</v>
      </c>
      <c r="M398" s="73" t="s">
        <v>119</v>
      </c>
      <c r="N398" s="79" t="s">
        <v>332</v>
      </c>
      <c r="O398" s="79" t="s">
        <v>333</v>
      </c>
      <c r="P398" s="62" t="s">
        <v>38</v>
      </c>
    </row>
    <row r="399" ht="16" customHeight="1" spans="3:16">
      <c r="C399" s="63" t="s">
        <v>39</v>
      </c>
      <c r="D399" s="63" t="s">
        <v>39</v>
      </c>
      <c r="E399" s="63" t="s">
        <v>40</v>
      </c>
      <c r="F399" s="63" t="s">
        <v>41</v>
      </c>
      <c r="G399" s="63" t="s">
        <v>42</v>
      </c>
      <c r="H399" s="63" t="s">
        <v>43</v>
      </c>
      <c r="I399" s="63" t="s">
        <v>76</v>
      </c>
      <c r="J399" s="63" t="s">
        <v>329</v>
      </c>
      <c r="K399" s="63" t="s">
        <v>145</v>
      </c>
      <c r="L399" s="63" t="s">
        <v>276</v>
      </c>
      <c r="M399" s="78" t="s">
        <v>188</v>
      </c>
      <c r="N399" s="76" t="s">
        <v>45</v>
      </c>
      <c r="O399" s="76" t="s">
        <v>45</v>
      </c>
      <c r="P399" s="63" t="s">
        <v>48</v>
      </c>
    </row>
    <row r="400" ht="16" customHeight="1" spans="3:12">
      <c r="C400" s="68" t="s">
        <v>108</v>
      </c>
      <c r="D400" s="68" t="s">
        <v>277</v>
      </c>
      <c r="E400" s="68"/>
      <c r="F400" s="68"/>
      <c r="G400" s="68"/>
      <c r="H400" s="68"/>
      <c r="I400" s="68"/>
      <c r="J400" s="68"/>
      <c r="K400" s="68"/>
      <c r="L400" s="68"/>
    </row>
    <row r="401" ht="16" customHeight="1" spans="3:13">
      <c r="C401" s="68" t="s">
        <v>278</v>
      </c>
      <c r="D401" s="68" t="s">
        <v>279</v>
      </c>
      <c r="E401" s="68"/>
      <c r="F401" s="68"/>
      <c r="G401" s="68"/>
      <c r="H401" s="68"/>
      <c r="I401" s="68"/>
      <c r="J401" s="68"/>
      <c r="K401" s="68"/>
      <c r="L401" s="68"/>
      <c r="M401" s="68"/>
    </row>
    <row r="402" ht="16" customHeight="1" spans="3:13">
      <c r="C402" s="68" t="s">
        <v>191</v>
      </c>
      <c r="D402" s="68" t="s">
        <v>314</v>
      </c>
      <c r="E402" s="68"/>
      <c r="F402" s="68"/>
      <c r="G402" s="68"/>
      <c r="H402" s="68"/>
      <c r="I402" s="68"/>
      <c r="J402" s="68"/>
      <c r="K402" s="68"/>
      <c r="L402" s="68"/>
      <c r="M402" s="68"/>
    </row>
    <row r="403" ht="16" customHeight="1" spans="3:13">
      <c r="C403" s="68" t="s">
        <v>334</v>
      </c>
      <c r="D403" s="68"/>
      <c r="E403" s="68"/>
      <c r="F403" s="68"/>
      <c r="G403" s="68"/>
      <c r="H403" s="68"/>
      <c r="I403" s="68"/>
      <c r="J403" s="68"/>
      <c r="K403" s="68"/>
      <c r="L403" s="68"/>
      <c r="M403" s="68"/>
    </row>
    <row r="404" ht="16" customHeight="1" spans="3:13">
      <c r="C404" s="68" t="s">
        <v>335</v>
      </c>
      <c r="D404" s="68"/>
      <c r="E404" s="68"/>
      <c r="F404" s="68"/>
      <c r="G404" s="68"/>
      <c r="H404" s="68"/>
      <c r="I404" s="68"/>
      <c r="J404" s="68"/>
      <c r="K404" s="68"/>
      <c r="L404" s="68"/>
      <c r="M404" s="68"/>
    </row>
    <row r="405" ht="16" customHeight="1" spans="3:12">
      <c r="C405" s="83" t="s">
        <v>336</v>
      </c>
      <c r="D405" s="83"/>
      <c r="E405" s="68"/>
      <c r="F405" s="68"/>
      <c r="G405" s="68"/>
      <c r="H405" s="68"/>
      <c r="I405" s="68"/>
      <c r="J405" s="68"/>
      <c r="K405" s="68"/>
      <c r="L405" s="68"/>
    </row>
    <row r="406" ht="16" customHeight="1"/>
    <row r="407" ht="16" customHeight="1" spans="3:12">
      <c r="C407" s="65" t="s">
        <v>337</v>
      </c>
      <c r="D407" s="65"/>
      <c r="H407" s="68"/>
      <c r="I407" s="68"/>
      <c r="J407" s="68"/>
      <c r="K407" s="68"/>
      <c r="L407" s="68"/>
    </row>
    <row r="408" ht="16" customHeight="1" spans="3:12">
      <c r="C408" s="64" t="s">
        <v>338</v>
      </c>
      <c r="D408" s="64"/>
      <c r="H408" s="68"/>
      <c r="I408" s="68"/>
      <c r="J408" s="68"/>
      <c r="K408" s="68"/>
      <c r="L408" s="68"/>
    </row>
    <row r="409" ht="16" customHeight="1" spans="3:13">
      <c r="C409" s="62">
        <v>1</v>
      </c>
      <c r="D409" s="62"/>
      <c r="E409" s="62">
        <v>2</v>
      </c>
      <c r="F409" s="62">
        <v>3</v>
      </c>
      <c r="G409" s="62">
        <v>4</v>
      </c>
      <c r="H409" s="62">
        <v>5</v>
      </c>
      <c r="I409" s="62">
        <v>6</v>
      </c>
      <c r="J409" s="62">
        <v>7</v>
      </c>
      <c r="K409" s="62">
        <v>8</v>
      </c>
      <c r="L409" s="62">
        <v>9</v>
      </c>
      <c r="M409" s="62">
        <v>10</v>
      </c>
    </row>
    <row r="410" ht="16" customHeight="1" spans="3:13">
      <c r="C410" s="62" t="s">
        <v>30</v>
      </c>
      <c r="D410" s="62"/>
      <c r="E410" s="62"/>
      <c r="F410" s="62"/>
      <c r="G410" s="62"/>
      <c r="H410" s="62" t="s">
        <v>31</v>
      </c>
      <c r="I410" s="62" t="s">
        <v>32</v>
      </c>
      <c r="J410" s="62" t="s">
        <v>33</v>
      </c>
      <c r="K410" s="62" t="s">
        <v>34</v>
      </c>
      <c r="L410" s="62" t="s">
        <v>118</v>
      </c>
      <c r="M410" s="62" t="s">
        <v>38</v>
      </c>
    </row>
    <row r="411" ht="16" customHeight="1" spans="3:13">
      <c r="C411" s="63" t="s">
        <v>39</v>
      </c>
      <c r="D411" s="63"/>
      <c r="E411" s="63" t="s">
        <v>40</v>
      </c>
      <c r="F411" s="63" t="s">
        <v>41</v>
      </c>
      <c r="G411" s="63" t="s">
        <v>42</v>
      </c>
      <c r="H411" s="63" t="s">
        <v>43</v>
      </c>
      <c r="I411" s="63" t="s">
        <v>76</v>
      </c>
      <c r="J411" s="63" t="s">
        <v>339</v>
      </c>
      <c r="K411" s="63" t="s">
        <v>81</v>
      </c>
      <c r="L411" s="63" t="s">
        <v>276</v>
      </c>
      <c r="M411" s="63" t="s">
        <v>48</v>
      </c>
    </row>
    <row r="412" ht="16" customHeight="1" spans="3:15">
      <c r="C412" s="68" t="s">
        <v>108</v>
      </c>
      <c r="D412" s="68"/>
      <c r="E412" s="68"/>
      <c r="F412" s="68"/>
      <c r="G412" s="68"/>
      <c r="H412" s="68"/>
      <c r="I412" s="68"/>
      <c r="J412" s="68"/>
      <c r="K412" s="68"/>
      <c r="L412" s="68"/>
      <c r="M412" s="77"/>
      <c r="N412" s="77"/>
      <c r="O412" s="68"/>
    </row>
    <row r="413" ht="16" customHeight="1" spans="3:12">
      <c r="C413" s="68" t="s">
        <v>278</v>
      </c>
      <c r="D413" s="68"/>
      <c r="E413" s="68"/>
      <c r="F413" s="68"/>
      <c r="G413" s="68"/>
      <c r="H413" s="68"/>
      <c r="I413" s="68"/>
      <c r="J413" s="68"/>
      <c r="K413" s="68"/>
      <c r="L413" s="68"/>
    </row>
    <row r="414" ht="16" customHeight="1" spans="3:12">
      <c r="C414" s="67" t="s">
        <v>340</v>
      </c>
      <c r="D414" s="67"/>
      <c r="E414" s="67"/>
      <c r="F414" s="67"/>
      <c r="G414" s="67"/>
      <c r="H414" s="67"/>
      <c r="I414" s="67"/>
      <c r="J414" s="67"/>
      <c r="K414" s="67"/>
      <c r="L414" s="67"/>
    </row>
    <row r="415" ht="16" customHeight="1" spans="3:12">
      <c r="C415" s="68"/>
      <c r="D415" s="68"/>
      <c r="E415" s="68"/>
      <c r="F415" s="68"/>
      <c r="G415" s="68"/>
      <c r="H415" s="68"/>
      <c r="I415" s="68"/>
      <c r="J415" s="68"/>
      <c r="K415" s="68"/>
      <c r="L415" s="68"/>
    </row>
    <row r="416" ht="16" customHeight="1" spans="3:12">
      <c r="C416" s="68" t="s">
        <v>101</v>
      </c>
      <c r="D416" s="68"/>
      <c r="E416" s="68"/>
      <c r="F416" s="68"/>
      <c r="G416" s="68"/>
      <c r="H416" s="68"/>
      <c r="I416" s="68"/>
      <c r="J416" s="68"/>
      <c r="K416" s="68"/>
      <c r="L416" s="68"/>
    </row>
    <row r="417" ht="16" customHeight="1" spans="3:19">
      <c r="C417" s="62">
        <v>1</v>
      </c>
      <c r="D417" s="62"/>
      <c r="E417" s="62">
        <v>2</v>
      </c>
      <c r="F417" s="62">
        <v>3</v>
      </c>
      <c r="G417" s="62">
        <v>4</v>
      </c>
      <c r="H417" s="62">
        <v>5</v>
      </c>
      <c r="I417" s="62">
        <v>6</v>
      </c>
      <c r="J417" s="62">
        <v>7</v>
      </c>
      <c r="K417" s="62">
        <v>8</v>
      </c>
      <c r="L417" s="62">
        <v>9</v>
      </c>
      <c r="M417" s="62">
        <v>10</v>
      </c>
      <c r="N417" s="62">
        <v>11</v>
      </c>
      <c r="O417" s="62" t="s">
        <v>29</v>
      </c>
      <c r="P417" s="62" t="s">
        <v>29</v>
      </c>
      <c r="Q417" s="62">
        <v>14</v>
      </c>
      <c r="R417" s="62">
        <v>15</v>
      </c>
      <c r="S417" s="62">
        <v>16</v>
      </c>
    </row>
    <row r="418" ht="16" customHeight="1" spans="3:19">
      <c r="C418" s="62" t="s">
        <v>30</v>
      </c>
      <c r="D418" s="62"/>
      <c r="E418" s="62"/>
      <c r="F418" s="62"/>
      <c r="G418" s="62"/>
      <c r="H418" s="62" t="s">
        <v>31</v>
      </c>
      <c r="I418" s="62" t="s">
        <v>32</v>
      </c>
      <c r="J418" s="62" t="s">
        <v>33</v>
      </c>
      <c r="K418" s="62" t="s">
        <v>34</v>
      </c>
      <c r="L418" s="62" t="s">
        <v>118</v>
      </c>
      <c r="M418" s="79" t="s">
        <v>341</v>
      </c>
      <c r="N418" s="79" t="s">
        <v>342</v>
      </c>
      <c r="O418" s="79" t="s">
        <v>29</v>
      </c>
      <c r="P418" s="79" t="s">
        <v>29</v>
      </c>
      <c r="Q418" s="79" t="s">
        <v>343</v>
      </c>
      <c r="R418" s="79" t="s">
        <v>344</v>
      </c>
      <c r="S418" s="62" t="s">
        <v>38</v>
      </c>
    </row>
    <row r="419" ht="16" customHeight="1" spans="3:19">
      <c r="C419" s="63" t="s">
        <v>39</v>
      </c>
      <c r="D419" s="63"/>
      <c r="E419" s="63" t="s">
        <v>40</v>
      </c>
      <c r="F419" s="63" t="s">
        <v>41</v>
      </c>
      <c r="G419" s="63" t="s">
        <v>42</v>
      </c>
      <c r="H419" s="63" t="s">
        <v>43</v>
      </c>
      <c r="I419" s="63" t="s">
        <v>76</v>
      </c>
      <c r="J419" s="63" t="str">
        <f>J411</f>
        <v>0x0F</v>
      </c>
      <c r="K419" s="82" t="s">
        <v>297</v>
      </c>
      <c r="L419" s="63" t="s">
        <v>276</v>
      </c>
      <c r="M419" s="76" t="s">
        <v>45</v>
      </c>
      <c r="N419" s="76" t="s">
        <v>45</v>
      </c>
      <c r="O419" s="76" t="s">
        <v>29</v>
      </c>
      <c r="P419" s="76" t="s">
        <v>29</v>
      </c>
      <c r="Q419" s="78" t="s">
        <v>45</v>
      </c>
      <c r="R419" s="78" t="s">
        <v>45</v>
      </c>
      <c r="S419" s="63" t="s">
        <v>48</v>
      </c>
    </row>
    <row r="420" ht="16" customHeight="1" spans="3:12">
      <c r="C420" s="68" t="s">
        <v>108</v>
      </c>
      <c r="D420" s="68"/>
      <c r="E420" s="68"/>
      <c r="F420" s="68"/>
      <c r="G420" s="68"/>
      <c r="H420" s="68"/>
      <c r="I420" s="68"/>
      <c r="J420" s="68"/>
      <c r="K420" s="68"/>
      <c r="L420" s="68"/>
    </row>
    <row r="421" ht="16" customHeight="1" spans="3:13">
      <c r="C421" s="68" t="s">
        <v>278</v>
      </c>
      <c r="D421" s="68"/>
      <c r="E421" s="68"/>
      <c r="F421" s="68"/>
      <c r="G421" s="68"/>
      <c r="H421" s="68"/>
      <c r="I421" s="68"/>
      <c r="J421" s="68"/>
      <c r="K421" s="68"/>
      <c r="L421" s="68"/>
      <c r="M421" s="68"/>
    </row>
    <row r="422" ht="16" customHeight="1" spans="3:13">
      <c r="C422" s="68" t="s">
        <v>345</v>
      </c>
      <c r="D422" s="68"/>
      <c r="E422" s="68"/>
      <c r="F422" s="68"/>
      <c r="G422" s="68"/>
      <c r="H422" s="68"/>
      <c r="I422" s="68"/>
      <c r="J422" s="68"/>
      <c r="K422" s="68"/>
      <c r="L422" s="68"/>
      <c r="M422" s="68"/>
    </row>
    <row r="423" ht="16" customHeight="1" spans="3:15">
      <c r="C423" s="68" t="s">
        <v>299</v>
      </c>
      <c r="D423" s="68"/>
      <c r="E423" s="68"/>
      <c r="F423" s="68"/>
      <c r="G423" s="68"/>
      <c r="H423" s="68"/>
      <c r="I423" s="68"/>
      <c r="J423" s="68"/>
      <c r="K423" s="68"/>
      <c r="L423" s="68"/>
      <c r="M423" s="77"/>
      <c r="N423" s="77"/>
      <c r="O423" s="68"/>
    </row>
    <row r="424" ht="16" customHeight="1" spans="3:12">
      <c r="C424" s="83" t="s">
        <v>346</v>
      </c>
      <c r="D424" s="83"/>
      <c r="E424" s="68"/>
      <c r="F424" s="68"/>
      <c r="G424" s="68"/>
      <c r="H424" s="68"/>
      <c r="I424" s="68"/>
      <c r="J424" s="68"/>
      <c r="K424" s="68"/>
      <c r="L424" s="68"/>
    </row>
    <row r="425" ht="16" customHeight="1" spans="3:4">
      <c r="C425" s="84" t="s">
        <v>347</v>
      </c>
      <c r="D425" s="84"/>
    </row>
    <row r="426" ht="16" customHeight="1"/>
    <row r="427" ht="16" customHeight="1" spans="3:4">
      <c r="C427" s="65" t="s">
        <v>348</v>
      </c>
      <c r="D427" s="65"/>
    </row>
    <row r="428" ht="16" customHeight="1" spans="3:4">
      <c r="C428" s="64" t="s">
        <v>349</v>
      </c>
      <c r="D428" s="64"/>
    </row>
    <row r="429" ht="16" customHeight="1" spans="3:16">
      <c r="C429" s="62">
        <v>1</v>
      </c>
      <c r="D429" s="62"/>
      <c r="E429" s="62">
        <v>2</v>
      </c>
      <c r="F429" s="62">
        <v>3</v>
      </c>
      <c r="G429" s="62">
        <v>4</v>
      </c>
      <c r="H429" s="62">
        <v>5</v>
      </c>
      <c r="I429" s="62">
        <v>6</v>
      </c>
      <c r="J429" s="62">
        <v>7</v>
      </c>
      <c r="K429" s="62">
        <v>8</v>
      </c>
      <c r="L429" s="62">
        <v>9</v>
      </c>
      <c r="M429" s="62">
        <v>10</v>
      </c>
      <c r="N429" s="62">
        <v>11</v>
      </c>
      <c r="O429" s="62">
        <v>12</v>
      </c>
      <c r="P429" s="62">
        <v>13</v>
      </c>
    </row>
    <row r="430" ht="16" customHeight="1" spans="3:16">
      <c r="C430" s="62" t="s">
        <v>30</v>
      </c>
      <c r="D430" s="62"/>
      <c r="E430" s="62"/>
      <c r="F430" s="62"/>
      <c r="G430" s="62"/>
      <c r="H430" s="62" t="s">
        <v>31</v>
      </c>
      <c r="I430" s="62" t="s">
        <v>32</v>
      </c>
      <c r="J430" s="62" t="s">
        <v>33</v>
      </c>
      <c r="K430" s="62" t="s">
        <v>34</v>
      </c>
      <c r="L430" s="62" t="s">
        <v>118</v>
      </c>
      <c r="M430" s="62" t="s">
        <v>350</v>
      </c>
      <c r="N430" s="62" t="s">
        <v>351</v>
      </c>
      <c r="O430" s="62" t="s">
        <v>352</v>
      </c>
      <c r="P430" s="62" t="s">
        <v>38</v>
      </c>
    </row>
    <row r="431" ht="16" customHeight="1" spans="3:16">
      <c r="C431" s="63" t="s">
        <v>39</v>
      </c>
      <c r="D431" s="63"/>
      <c r="E431" s="63" t="s">
        <v>40</v>
      </c>
      <c r="F431" s="63" t="s">
        <v>41</v>
      </c>
      <c r="G431" s="63" t="s">
        <v>42</v>
      </c>
      <c r="H431" s="63" t="s">
        <v>43</v>
      </c>
      <c r="I431" s="63" t="s">
        <v>44</v>
      </c>
      <c r="J431" s="63" t="s">
        <v>353</v>
      </c>
      <c r="K431" s="63" t="s">
        <v>121</v>
      </c>
      <c r="L431" s="63" t="s">
        <v>276</v>
      </c>
      <c r="M431" s="63" t="s">
        <v>251</v>
      </c>
      <c r="N431" s="63" t="s">
        <v>69</v>
      </c>
      <c r="O431" s="63" t="s">
        <v>354</v>
      </c>
      <c r="P431" s="63" t="s">
        <v>48</v>
      </c>
    </row>
    <row r="432" ht="16" customHeight="1" spans="3:12">
      <c r="C432" s="67" t="s">
        <v>93</v>
      </c>
      <c r="D432" s="67"/>
      <c r="E432" s="67"/>
      <c r="F432" s="67"/>
      <c r="G432" s="67"/>
      <c r="H432" s="67"/>
      <c r="I432" s="67"/>
      <c r="J432" s="67"/>
      <c r="K432" s="67"/>
      <c r="L432" s="67"/>
    </row>
    <row r="433" ht="16" customHeight="1" spans="3:13">
      <c r="C433" s="85" t="s">
        <v>278</v>
      </c>
      <c r="D433" s="86"/>
      <c r="E433" s="67"/>
      <c r="F433" s="67"/>
      <c r="G433" s="67"/>
      <c r="H433" s="67"/>
      <c r="I433" s="67"/>
      <c r="J433" s="67"/>
      <c r="K433" s="67"/>
      <c r="L433" s="67"/>
      <c r="M433" s="67"/>
    </row>
    <row r="434" ht="16" customHeight="1" spans="3:13">
      <c r="C434" s="67" t="s">
        <v>355</v>
      </c>
      <c r="D434" s="67"/>
      <c r="E434" s="67"/>
      <c r="F434" s="67"/>
      <c r="G434" s="67"/>
      <c r="H434" s="67"/>
      <c r="I434" s="67"/>
      <c r="J434" s="67"/>
      <c r="K434" s="67"/>
      <c r="L434" s="67"/>
      <c r="M434" s="67"/>
    </row>
    <row r="435" ht="16" customHeight="1" spans="3:13">
      <c r="C435" s="67" t="s">
        <v>356</v>
      </c>
      <c r="D435" s="67"/>
      <c r="E435" s="67"/>
      <c r="F435" s="67"/>
      <c r="G435" s="67"/>
      <c r="H435" s="67"/>
      <c r="I435" s="67"/>
      <c r="J435" s="67"/>
      <c r="K435" s="67"/>
      <c r="L435" s="67"/>
      <c r="M435" s="67"/>
    </row>
    <row r="436" ht="16" customHeight="1" spans="3:13">
      <c r="C436" s="67" t="s">
        <v>357</v>
      </c>
      <c r="D436" s="67"/>
      <c r="E436" s="67"/>
      <c r="F436" s="67"/>
      <c r="G436" s="67"/>
      <c r="H436" s="67"/>
      <c r="I436" s="67"/>
      <c r="J436" s="67"/>
      <c r="K436" s="67"/>
      <c r="L436" s="67"/>
      <c r="M436" s="67"/>
    </row>
    <row r="437" ht="16" customHeight="1" spans="3:13">
      <c r="C437" s="67" t="s">
        <v>358</v>
      </c>
      <c r="D437" s="67"/>
      <c r="E437" s="67"/>
      <c r="F437" s="67"/>
      <c r="G437" s="67"/>
      <c r="H437" s="67"/>
      <c r="I437" s="67"/>
      <c r="J437" s="67"/>
      <c r="K437" s="67"/>
      <c r="L437" s="67"/>
      <c r="M437" s="67"/>
    </row>
    <row r="438" ht="16" customHeight="1" spans="3:12">
      <c r="C438" s="87" t="s">
        <v>359</v>
      </c>
      <c r="D438" s="87"/>
      <c r="E438" s="67"/>
      <c r="F438" s="67"/>
      <c r="G438" s="67"/>
      <c r="H438" s="67"/>
      <c r="I438" s="67"/>
      <c r="J438" s="67"/>
      <c r="K438" s="67"/>
      <c r="L438" s="67"/>
    </row>
    <row r="439" ht="16" customHeight="1" spans="3:12">
      <c r="C439" s="67"/>
      <c r="D439" s="67"/>
      <c r="E439" s="67"/>
      <c r="F439" s="67"/>
      <c r="G439" s="67"/>
      <c r="H439" s="67"/>
      <c r="I439" s="67"/>
      <c r="J439" s="67"/>
      <c r="K439" s="67"/>
      <c r="L439" s="67"/>
    </row>
    <row r="440" ht="16" customHeight="1" spans="3:13">
      <c r="C440" s="67" t="s">
        <v>101</v>
      </c>
      <c r="D440" s="67"/>
      <c r="E440" s="67"/>
      <c r="F440" s="67"/>
      <c r="G440" s="67"/>
      <c r="H440" s="67"/>
      <c r="I440" s="67"/>
      <c r="J440" s="67"/>
      <c r="K440" s="67"/>
      <c r="L440" s="67"/>
      <c r="M440" s="67"/>
    </row>
    <row r="441" ht="16" customHeight="1" spans="3:4">
      <c r="C441" s="62">
        <v>1</v>
      </c>
      <c r="D441" s="66"/>
    </row>
    <row r="442" ht="16" customHeight="1" spans="3:4">
      <c r="C442" s="62" t="s">
        <v>67</v>
      </c>
      <c r="D442" s="66"/>
    </row>
    <row r="443" ht="16" customHeight="1" spans="3:4">
      <c r="C443" s="63" t="s">
        <v>69</v>
      </c>
      <c r="D443" s="67"/>
    </row>
    <row r="444" ht="16" customHeight="1" spans="3:4">
      <c r="C444" s="67" t="s">
        <v>103</v>
      </c>
      <c r="D444" s="67"/>
    </row>
    <row r="445" ht="16" customHeight="1"/>
    <row r="446" s="1" customFormat="1" ht="16" customHeight="1" spans="3:19">
      <c r="C446" s="65" t="s">
        <v>360</v>
      </c>
      <c r="D446" s="65"/>
      <c r="E446" s="57"/>
      <c r="F446" s="57"/>
      <c r="G446" s="57"/>
      <c r="H446" s="68"/>
      <c r="I446" s="68"/>
      <c r="J446" s="68"/>
      <c r="K446" s="68"/>
      <c r="L446" s="68"/>
      <c r="M446" s="57"/>
      <c r="N446" s="57"/>
      <c r="O446" s="57"/>
      <c r="P446" s="57"/>
      <c r="Q446" s="57"/>
      <c r="R446" s="57"/>
      <c r="S446" s="57"/>
    </row>
    <row r="447" s="1" customFormat="1" ht="16" customHeight="1" spans="3:19">
      <c r="C447" s="64" t="s">
        <v>349</v>
      </c>
      <c r="D447" s="64"/>
      <c r="E447" s="57"/>
      <c r="F447" s="57"/>
      <c r="G447" s="57"/>
      <c r="H447" s="68"/>
      <c r="I447" s="68"/>
      <c r="J447" s="68"/>
      <c r="K447" s="68"/>
      <c r="L447" s="68"/>
      <c r="M447" s="57"/>
      <c r="N447" s="57"/>
      <c r="O447" s="57"/>
      <c r="P447" s="57"/>
      <c r="Q447" s="57"/>
      <c r="R447" s="57"/>
      <c r="S447" s="57"/>
    </row>
    <row r="448" s="1" customFormat="1" ht="16" customHeight="1" spans="3:19">
      <c r="C448" s="62">
        <v>1</v>
      </c>
      <c r="D448" s="62"/>
      <c r="E448" s="62">
        <v>2</v>
      </c>
      <c r="F448" s="62">
        <v>3</v>
      </c>
      <c r="G448" s="62">
        <v>4</v>
      </c>
      <c r="H448" s="62">
        <v>5</v>
      </c>
      <c r="I448" s="62">
        <v>6</v>
      </c>
      <c r="J448" s="62">
        <v>7</v>
      </c>
      <c r="K448" s="62">
        <v>8</v>
      </c>
      <c r="L448" s="62">
        <v>9</v>
      </c>
      <c r="M448" s="62">
        <v>10</v>
      </c>
      <c r="N448" s="57"/>
      <c r="O448" s="57"/>
      <c r="P448" s="57"/>
      <c r="Q448" s="57"/>
      <c r="R448" s="57"/>
      <c r="S448" s="57"/>
    </row>
    <row r="449" s="1" customFormat="1" ht="16" customHeight="1" spans="3:19">
      <c r="C449" s="62" t="s">
        <v>30</v>
      </c>
      <c r="D449" s="62"/>
      <c r="E449" s="62"/>
      <c r="F449" s="62"/>
      <c r="G449" s="62"/>
      <c r="H449" s="62" t="s">
        <v>31</v>
      </c>
      <c r="I449" s="62" t="s">
        <v>32</v>
      </c>
      <c r="J449" s="62" t="s">
        <v>33</v>
      </c>
      <c r="K449" s="62" t="s">
        <v>34</v>
      </c>
      <c r="L449" s="62" t="s">
        <v>361</v>
      </c>
      <c r="M449" s="62" t="s">
        <v>38</v>
      </c>
      <c r="N449" s="57"/>
      <c r="O449" s="57"/>
      <c r="P449" s="57"/>
      <c r="Q449" s="57"/>
      <c r="R449" s="57"/>
      <c r="S449" s="57"/>
    </row>
    <row r="450" s="1" customFormat="1" ht="16" customHeight="1" spans="3:19">
      <c r="C450" s="63" t="s">
        <v>39</v>
      </c>
      <c r="D450" s="63"/>
      <c r="E450" s="63" t="s">
        <v>40</v>
      </c>
      <c r="F450" s="63" t="s">
        <v>41</v>
      </c>
      <c r="G450" s="63" t="s">
        <v>42</v>
      </c>
      <c r="H450" s="63" t="s">
        <v>43</v>
      </c>
      <c r="I450" s="63" t="s">
        <v>76</v>
      </c>
      <c r="J450" s="63" t="s">
        <v>353</v>
      </c>
      <c r="K450" s="63" t="s">
        <v>81</v>
      </c>
      <c r="L450" s="63" t="s">
        <v>362</v>
      </c>
      <c r="M450" s="63" t="s">
        <v>48</v>
      </c>
      <c r="N450" s="57"/>
      <c r="O450" s="57"/>
      <c r="P450" s="57"/>
      <c r="Q450" s="57"/>
      <c r="R450" s="57"/>
      <c r="S450" s="57"/>
    </row>
    <row r="451" s="1" customFormat="1" ht="16" customHeight="1" spans="3:19">
      <c r="C451" s="68" t="s">
        <v>108</v>
      </c>
      <c r="D451" s="68"/>
      <c r="E451" s="68"/>
      <c r="F451" s="68"/>
      <c r="G451" s="68"/>
      <c r="H451" s="68"/>
      <c r="I451" s="68"/>
      <c r="J451" s="68"/>
      <c r="K451" s="68"/>
      <c r="L451" s="68"/>
      <c r="M451" s="77"/>
      <c r="N451" s="77"/>
      <c r="O451" s="68"/>
      <c r="P451" s="57"/>
      <c r="Q451" s="57"/>
      <c r="R451" s="57"/>
      <c r="S451" s="57"/>
    </row>
    <row r="452" s="1" customFormat="1" ht="16" customHeight="1" spans="3:19">
      <c r="C452" s="68" t="s">
        <v>363</v>
      </c>
      <c r="D452" s="68"/>
      <c r="E452" s="68"/>
      <c r="F452" s="68"/>
      <c r="G452" s="68"/>
      <c r="H452" s="68"/>
      <c r="I452" s="68"/>
      <c r="J452" s="68"/>
      <c r="K452" s="68"/>
      <c r="L452" s="68"/>
      <c r="M452" s="57"/>
      <c r="N452" s="57"/>
      <c r="O452" s="57"/>
      <c r="P452" s="57"/>
      <c r="Q452" s="57"/>
      <c r="R452" s="57"/>
      <c r="S452" s="57"/>
    </row>
    <row r="453" s="1" customFormat="1" ht="16" customHeight="1" spans="3:19">
      <c r="C453" s="68"/>
      <c r="D453" s="68"/>
      <c r="E453" s="68"/>
      <c r="F453" s="68"/>
      <c r="G453" s="68"/>
      <c r="H453" s="68"/>
      <c r="I453" s="68"/>
      <c r="J453" s="68"/>
      <c r="K453" s="68"/>
      <c r="L453" s="68"/>
      <c r="M453" s="57"/>
      <c r="N453" s="57"/>
      <c r="O453" s="57"/>
      <c r="P453" s="57"/>
      <c r="Q453" s="57"/>
      <c r="R453" s="57"/>
      <c r="S453" s="57"/>
    </row>
    <row r="454" s="1" customFormat="1" ht="16" customHeight="1" spans="3:19">
      <c r="C454" s="68" t="s">
        <v>101</v>
      </c>
      <c r="D454" s="68"/>
      <c r="E454" s="68"/>
      <c r="F454" s="68"/>
      <c r="G454" s="68"/>
      <c r="H454" s="68"/>
      <c r="I454" s="68"/>
      <c r="J454" s="68"/>
      <c r="K454" s="68"/>
      <c r="L454" s="68"/>
      <c r="M454" s="57"/>
      <c r="N454" s="57"/>
      <c r="O454" s="57"/>
      <c r="P454" s="57"/>
      <c r="Q454" s="57"/>
      <c r="R454" s="57"/>
      <c r="S454" s="57"/>
    </row>
    <row r="455" s="1" customFormat="1" ht="16" customHeight="1" spans="3:19">
      <c r="C455" s="62">
        <v>1</v>
      </c>
      <c r="D455" s="62"/>
      <c r="E455" s="62">
        <v>2</v>
      </c>
      <c r="F455" s="62">
        <v>3</v>
      </c>
      <c r="G455" s="62">
        <v>4</v>
      </c>
      <c r="H455" s="62">
        <v>5</v>
      </c>
      <c r="I455" s="62">
        <v>6</v>
      </c>
      <c r="J455" s="62">
        <v>7</v>
      </c>
      <c r="K455" s="62">
        <v>8</v>
      </c>
      <c r="L455" s="62">
        <v>9</v>
      </c>
      <c r="M455" s="62">
        <v>10</v>
      </c>
      <c r="N455" s="62">
        <v>11</v>
      </c>
      <c r="O455" s="62" t="s">
        <v>29</v>
      </c>
      <c r="P455" s="62" t="s">
        <v>29</v>
      </c>
      <c r="Q455" s="62">
        <v>14</v>
      </c>
      <c r="R455" s="62">
        <v>15</v>
      </c>
      <c r="S455" s="62">
        <v>16</v>
      </c>
    </row>
    <row r="456" s="1" customFormat="1" ht="16" customHeight="1" spans="3:19">
      <c r="C456" s="62" t="s">
        <v>30</v>
      </c>
      <c r="D456" s="62"/>
      <c r="E456" s="62"/>
      <c r="F456" s="62"/>
      <c r="G456" s="62"/>
      <c r="H456" s="62" t="s">
        <v>31</v>
      </c>
      <c r="I456" s="62" t="s">
        <v>32</v>
      </c>
      <c r="J456" s="62" t="s">
        <v>33</v>
      </c>
      <c r="K456" s="62" t="s">
        <v>34</v>
      </c>
      <c r="L456" s="62" t="s">
        <v>361</v>
      </c>
      <c r="M456" s="79" t="s">
        <v>364</v>
      </c>
      <c r="N456" s="79" t="s">
        <v>365</v>
      </c>
      <c r="O456" s="79" t="s">
        <v>29</v>
      </c>
      <c r="P456" s="79" t="s">
        <v>29</v>
      </c>
      <c r="Q456" s="79" t="s">
        <v>366</v>
      </c>
      <c r="R456" s="79" t="s">
        <v>367</v>
      </c>
      <c r="S456" s="62" t="s">
        <v>38</v>
      </c>
    </row>
    <row r="457" s="1" customFormat="1" ht="16" customHeight="1" spans="3:19">
      <c r="C457" s="63" t="s">
        <v>39</v>
      </c>
      <c r="D457" s="63" t="s">
        <v>39</v>
      </c>
      <c r="E457" s="63" t="s">
        <v>40</v>
      </c>
      <c r="F457" s="63" t="s">
        <v>41</v>
      </c>
      <c r="G457" s="63" t="s">
        <v>42</v>
      </c>
      <c r="H457" s="63" t="s">
        <v>43</v>
      </c>
      <c r="I457" s="63" t="s">
        <v>76</v>
      </c>
      <c r="J457" s="63" t="s">
        <v>353</v>
      </c>
      <c r="K457" s="82" t="s">
        <v>297</v>
      </c>
      <c r="L457" s="63" t="s">
        <v>362</v>
      </c>
      <c r="M457" s="76" t="s">
        <v>45</v>
      </c>
      <c r="N457" s="76" t="s">
        <v>45</v>
      </c>
      <c r="O457" s="76" t="s">
        <v>29</v>
      </c>
      <c r="P457" s="76" t="s">
        <v>29</v>
      </c>
      <c r="Q457" s="76" t="s">
        <v>45</v>
      </c>
      <c r="R457" s="76" t="s">
        <v>45</v>
      </c>
      <c r="S457" s="63" t="s">
        <v>48</v>
      </c>
    </row>
    <row r="458" s="1" customFormat="1" ht="16" customHeight="1" spans="3:19">
      <c r="C458" s="68" t="s">
        <v>108</v>
      </c>
      <c r="D458" s="68" t="s">
        <v>277</v>
      </c>
      <c r="E458" s="68"/>
      <c r="F458" s="68"/>
      <c r="G458" s="68"/>
      <c r="H458" s="68"/>
      <c r="I458" s="68"/>
      <c r="J458" s="68"/>
      <c r="K458" s="68"/>
      <c r="L458" s="68"/>
      <c r="M458" s="57"/>
      <c r="N458" s="57"/>
      <c r="O458" s="57"/>
      <c r="P458" s="57"/>
      <c r="Q458" s="57"/>
      <c r="R458" s="57"/>
      <c r="S458" s="57"/>
    </row>
    <row r="459" s="1" customFormat="1" ht="16" customHeight="1" spans="3:19">
      <c r="C459" s="68" t="s">
        <v>363</v>
      </c>
      <c r="D459" s="68" t="s">
        <v>368</v>
      </c>
      <c r="E459" s="68"/>
      <c r="F459" s="68"/>
      <c r="G459" s="68"/>
      <c r="H459" s="68"/>
      <c r="I459" s="68"/>
      <c r="J459" s="68"/>
      <c r="K459" s="68"/>
      <c r="L459" s="68"/>
      <c r="M459" s="68"/>
      <c r="N459" s="57"/>
      <c r="O459" s="57"/>
      <c r="P459" s="57"/>
      <c r="Q459" s="57"/>
      <c r="R459" s="57"/>
      <c r="S459" s="57"/>
    </row>
    <row r="460" s="1" customFormat="1" ht="16" customHeight="1" spans="3:19">
      <c r="C460" s="68" t="s">
        <v>369</v>
      </c>
      <c r="D460" s="68" t="s">
        <v>370</v>
      </c>
      <c r="E460" s="68"/>
      <c r="F460" s="68"/>
      <c r="G460" s="68"/>
      <c r="H460" s="68"/>
      <c r="I460" s="68"/>
      <c r="J460" s="68"/>
      <c r="K460" s="68"/>
      <c r="L460" s="68"/>
      <c r="M460" s="68"/>
      <c r="N460" s="57"/>
      <c r="O460" s="57"/>
      <c r="P460" s="57"/>
      <c r="Q460" s="57"/>
      <c r="R460" s="57"/>
      <c r="S460" s="57"/>
    </row>
    <row r="461" s="1" customFormat="1" ht="16" customHeight="1" spans="3:19">
      <c r="C461" s="68" t="s">
        <v>371</v>
      </c>
      <c r="D461" s="68" t="s">
        <v>372</v>
      </c>
      <c r="E461" s="68"/>
      <c r="F461" s="68"/>
      <c r="G461" s="68"/>
      <c r="H461" s="68"/>
      <c r="I461" s="68"/>
      <c r="J461" s="68"/>
      <c r="K461" s="68"/>
      <c r="L461" s="68"/>
      <c r="M461" s="57"/>
      <c r="N461" s="57"/>
      <c r="O461" s="57"/>
      <c r="P461" s="57"/>
      <c r="Q461" s="57"/>
      <c r="R461" s="57"/>
      <c r="S461" s="57"/>
    </row>
    <row r="462" s="1" customFormat="1" ht="16" customHeight="1" spans="3:19">
      <c r="C462" s="68" t="s">
        <v>373</v>
      </c>
      <c r="D462" s="68" t="s">
        <v>374</v>
      </c>
      <c r="E462" s="68"/>
      <c r="F462" s="68"/>
      <c r="G462" s="68"/>
      <c r="H462" s="68"/>
      <c r="I462" s="68"/>
      <c r="J462" s="68"/>
      <c r="K462" s="68"/>
      <c r="L462" s="68"/>
      <c r="M462" s="57"/>
      <c r="N462" s="57"/>
      <c r="O462" s="57"/>
      <c r="P462" s="57"/>
      <c r="Q462" s="57"/>
      <c r="R462" s="57"/>
      <c r="S462" s="57"/>
    </row>
    <row r="463" s="1" customFormat="1" ht="16" customHeight="1" spans="3:19">
      <c r="C463" s="68" t="s">
        <v>375</v>
      </c>
      <c r="D463" s="68" t="s">
        <v>376</v>
      </c>
      <c r="E463" s="68"/>
      <c r="F463" s="68"/>
      <c r="G463" s="68"/>
      <c r="H463" s="68"/>
      <c r="I463" s="68"/>
      <c r="J463" s="68"/>
      <c r="K463" s="68"/>
      <c r="L463" s="68"/>
      <c r="M463" s="57"/>
      <c r="N463" s="57"/>
      <c r="O463" s="57"/>
      <c r="P463" s="57"/>
      <c r="Q463" s="57"/>
      <c r="R463" s="57"/>
      <c r="S463" s="57"/>
    </row>
    <row r="464" ht="16" customHeight="1"/>
    <row r="465" ht="16" customHeight="1"/>
    <row r="466" s="1" customFormat="1" ht="16" customHeight="1" spans="3:19">
      <c r="C466" s="65" t="s">
        <v>377</v>
      </c>
      <c r="D466" s="65" t="s">
        <v>378</v>
      </c>
      <c r="E466" s="57"/>
      <c r="F466" s="57"/>
      <c r="G466" s="57"/>
      <c r="H466" s="68"/>
      <c r="I466" s="68"/>
      <c r="J466" s="68"/>
      <c r="K466" s="68"/>
      <c r="L466" s="68"/>
      <c r="M466" s="57"/>
      <c r="N466" s="57"/>
      <c r="O466" s="57"/>
      <c r="P466" s="57"/>
      <c r="Q466" s="57"/>
      <c r="R466" s="57"/>
      <c r="S466" s="57"/>
    </row>
    <row r="467" s="1" customFormat="1" ht="16" customHeight="1" spans="3:19">
      <c r="C467" s="64" t="s">
        <v>379</v>
      </c>
      <c r="D467" s="64" t="s">
        <v>380</v>
      </c>
      <c r="E467" s="57"/>
      <c r="F467" s="57"/>
      <c r="G467" s="57"/>
      <c r="H467" s="68"/>
      <c r="I467" s="68"/>
      <c r="J467" s="68"/>
      <c r="K467" s="68"/>
      <c r="L467" s="68"/>
      <c r="M467" s="57"/>
      <c r="N467" s="57"/>
      <c r="O467" s="57"/>
      <c r="P467" s="57"/>
      <c r="Q467" s="57"/>
      <c r="R467" s="57"/>
      <c r="S467" s="57"/>
    </row>
    <row r="468" s="1" customFormat="1" ht="16" customHeight="1" spans="3:19">
      <c r="C468" s="62">
        <v>1</v>
      </c>
      <c r="D468" s="62">
        <v>1</v>
      </c>
      <c r="E468" s="62">
        <v>2</v>
      </c>
      <c r="F468" s="62">
        <v>3</v>
      </c>
      <c r="G468" s="62">
        <v>4</v>
      </c>
      <c r="H468" s="62">
        <v>5</v>
      </c>
      <c r="I468" s="62">
        <v>6</v>
      </c>
      <c r="J468" s="62">
        <v>7</v>
      </c>
      <c r="K468" s="62">
        <v>8</v>
      </c>
      <c r="L468" s="62">
        <v>9</v>
      </c>
      <c r="M468" s="57"/>
      <c r="N468" s="57"/>
      <c r="O468" s="57"/>
      <c r="P468" s="57"/>
      <c r="Q468" s="57"/>
      <c r="R468" s="57"/>
      <c r="S468" s="57"/>
    </row>
    <row r="469" s="1" customFormat="1" ht="16" customHeight="1" spans="3:19">
      <c r="C469" s="62" t="s">
        <v>30</v>
      </c>
      <c r="D469" s="62"/>
      <c r="E469" s="62"/>
      <c r="F469" s="62"/>
      <c r="G469" s="62"/>
      <c r="H469" s="62" t="s">
        <v>31</v>
      </c>
      <c r="I469" s="62" t="s">
        <v>32</v>
      </c>
      <c r="J469" s="62" t="s">
        <v>33</v>
      </c>
      <c r="K469" s="62" t="s">
        <v>34</v>
      </c>
      <c r="L469" s="62" t="s">
        <v>38</v>
      </c>
      <c r="M469" s="57"/>
      <c r="N469" s="57"/>
      <c r="O469" s="57"/>
      <c r="P469" s="57"/>
      <c r="Q469" s="57"/>
      <c r="R469" s="57"/>
      <c r="S469" s="57"/>
    </row>
    <row r="470" s="1" customFormat="1" ht="16" customHeight="1" spans="3:19">
      <c r="C470" s="63" t="s">
        <v>39</v>
      </c>
      <c r="D470" s="63" t="s">
        <v>39</v>
      </c>
      <c r="E470" s="63" t="s">
        <v>40</v>
      </c>
      <c r="F470" s="63" t="s">
        <v>41</v>
      </c>
      <c r="G470" s="63" t="s">
        <v>42</v>
      </c>
      <c r="H470" s="63" t="s">
        <v>43</v>
      </c>
      <c r="I470" s="63" t="s">
        <v>76</v>
      </c>
      <c r="J470" s="63" t="s">
        <v>381</v>
      </c>
      <c r="K470" s="63" t="s">
        <v>107</v>
      </c>
      <c r="L470" s="63" t="s">
        <v>48</v>
      </c>
      <c r="M470" s="57"/>
      <c r="N470" s="57"/>
      <c r="O470" s="57"/>
      <c r="P470" s="57"/>
      <c r="Q470" s="57"/>
      <c r="R470" s="57"/>
      <c r="S470" s="57"/>
    </row>
    <row r="471" s="1" customFormat="1" ht="16" customHeight="1" spans="3:19">
      <c r="C471" s="68" t="s">
        <v>108</v>
      </c>
      <c r="D471" s="68" t="s">
        <v>277</v>
      </c>
      <c r="E471" s="68"/>
      <c r="F471" s="68"/>
      <c r="G471" s="68"/>
      <c r="H471" s="68"/>
      <c r="I471" s="68"/>
      <c r="J471" s="68"/>
      <c r="K471" s="68"/>
      <c r="L471" s="68"/>
      <c r="M471" s="77"/>
      <c r="N471" s="77"/>
      <c r="O471" s="68"/>
      <c r="P471" s="57"/>
      <c r="Q471" s="57"/>
      <c r="R471" s="57"/>
      <c r="S471" s="57"/>
    </row>
    <row r="472" s="1" customFormat="1" ht="16" customHeight="1" spans="3:19">
      <c r="C472" s="68"/>
      <c r="D472" s="68"/>
      <c r="E472" s="68"/>
      <c r="F472" s="68"/>
      <c r="G472" s="68"/>
      <c r="H472" s="68"/>
      <c r="I472" s="68"/>
      <c r="J472" s="68"/>
      <c r="K472" s="68"/>
      <c r="L472" s="68"/>
      <c r="M472" s="57"/>
      <c r="N472" s="57"/>
      <c r="O472" s="57"/>
      <c r="P472" s="57"/>
      <c r="Q472" s="57"/>
      <c r="R472" s="57"/>
      <c r="S472" s="57"/>
    </row>
    <row r="473" s="1" customFormat="1" ht="16" customHeight="1" spans="3:19">
      <c r="C473" s="68" t="s">
        <v>101</v>
      </c>
      <c r="D473" s="68" t="s">
        <v>382</v>
      </c>
      <c r="E473" s="68"/>
      <c r="F473" s="68"/>
      <c r="G473" s="68"/>
      <c r="H473" s="68"/>
      <c r="I473" s="68"/>
      <c r="J473" s="68"/>
      <c r="K473" s="68"/>
      <c r="L473" s="68"/>
      <c r="M473" s="57"/>
      <c r="N473" s="57"/>
      <c r="O473" s="57"/>
      <c r="P473" s="57"/>
      <c r="Q473" s="57"/>
      <c r="R473" s="57"/>
      <c r="S473" s="57"/>
    </row>
    <row r="474" s="1" customFormat="1" ht="16" customHeight="1" spans="3:21">
      <c r="C474" s="62">
        <v>1</v>
      </c>
      <c r="D474" s="62">
        <v>1</v>
      </c>
      <c r="E474" s="62">
        <v>2</v>
      </c>
      <c r="F474" s="62">
        <v>3</v>
      </c>
      <c r="G474" s="62">
        <v>4</v>
      </c>
      <c r="H474" s="62">
        <v>5</v>
      </c>
      <c r="I474" s="62">
        <v>6</v>
      </c>
      <c r="J474" s="62">
        <v>7</v>
      </c>
      <c r="K474" s="62">
        <v>8</v>
      </c>
      <c r="L474" s="62">
        <v>9</v>
      </c>
      <c r="M474" s="62">
        <v>10</v>
      </c>
      <c r="N474" s="62">
        <v>11</v>
      </c>
      <c r="O474" s="62">
        <v>12</v>
      </c>
      <c r="P474" s="62" t="s">
        <v>29</v>
      </c>
      <c r="Q474" s="62">
        <v>21</v>
      </c>
      <c r="R474" s="62">
        <v>22</v>
      </c>
      <c r="S474" s="62">
        <v>23</v>
      </c>
      <c r="T474" s="3">
        <v>24</v>
      </c>
      <c r="U474" s="3">
        <v>25</v>
      </c>
    </row>
    <row r="475" s="1" customFormat="1" ht="16" customHeight="1" spans="3:21">
      <c r="C475" s="62" t="s">
        <v>30</v>
      </c>
      <c r="D475" s="62"/>
      <c r="E475" s="62"/>
      <c r="F475" s="62"/>
      <c r="G475" s="62"/>
      <c r="H475" s="62" t="s">
        <v>31</v>
      </c>
      <c r="I475" s="62" t="s">
        <v>32</v>
      </c>
      <c r="J475" s="62" t="s">
        <v>33</v>
      </c>
      <c r="K475" s="62" t="s">
        <v>34</v>
      </c>
      <c r="L475" s="79" t="s">
        <v>383</v>
      </c>
      <c r="M475" s="79" t="s">
        <v>384</v>
      </c>
      <c r="N475" s="79" t="s">
        <v>385</v>
      </c>
      <c r="O475" s="79" t="s">
        <v>386</v>
      </c>
      <c r="P475" s="79" t="s">
        <v>29</v>
      </c>
      <c r="Q475" s="79" t="s">
        <v>387</v>
      </c>
      <c r="R475" s="79" t="s">
        <v>388</v>
      </c>
      <c r="S475" s="79" t="s">
        <v>389</v>
      </c>
      <c r="T475" s="15" t="s">
        <v>390</v>
      </c>
      <c r="U475" s="3" t="s">
        <v>391</v>
      </c>
    </row>
    <row r="476" s="1" customFormat="1" ht="16" customHeight="1" spans="3:21">
      <c r="C476" s="63" t="s">
        <v>39</v>
      </c>
      <c r="D476" s="63" t="s">
        <v>39</v>
      </c>
      <c r="E476" s="63" t="s">
        <v>40</v>
      </c>
      <c r="F476" s="63" t="s">
        <v>41</v>
      </c>
      <c r="G476" s="63" t="s">
        <v>42</v>
      </c>
      <c r="H476" s="63" t="s">
        <v>43</v>
      </c>
      <c r="I476" s="63" t="s">
        <v>76</v>
      </c>
      <c r="J476" s="63" t="s">
        <v>381</v>
      </c>
      <c r="K476" s="82" t="s">
        <v>392</v>
      </c>
      <c r="L476" s="76" t="s">
        <v>45</v>
      </c>
      <c r="M476" s="76" t="s">
        <v>45</v>
      </c>
      <c r="N476" s="76" t="s">
        <v>45</v>
      </c>
      <c r="O476" s="76" t="s">
        <v>45</v>
      </c>
      <c r="P476" s="76" t="s">
        <v>29</v>
      </c>
      <c r="Q476" s="76" t="s">
        <v>45</v>
      </c>
      <c r="R476" s="76" t="s">
        <v>45</v>
      </c>
      <c r="S476" s="76" t="s">
        <v>45</v>
      </c>
      <c r="T476" s="13" t="s">
        <v>45</v>
      </c>
      <c r="U476" s="5" t="s">
        <v>48</v>
      </c>
    </row>
    <row r="477" s="1" customFormat="1" ht="16" customHeight="1" spans="3:19">
      <c r="C477" s="68" t="s">
        <v>108</v>
      </c>
      <c r="D477" s="68" t="s">
        <v>277</v>
      </c>
      <c r="E477" s="68"/>
      <c r="F477" s="68"/>
      <c r="G477" s="68"/>
      <c r="H477" s="68"/>
      <c r="I477" s="68"/>
      <c r="J477" s="68"/>
      <c r="K477" s="68"/>
      <c r="L477" s="68"/>
      <c r="M477" s="57"/>
      <c r="N477" s="57"/>
      <c r="O477" s="57"/>
      <c r="P477" s="57"/>
      <c r="Q477" s="57"/>
      <c r="R477" s="57"/>
      <c r="S477" s="57"/>
    </row>
    <row r="478" s="1" customFormat="1" ht="16" customHeight="1" spans="3:19">
      <c r="C478" s="68" t="s">
        <v>393</v>
      </c>
      <c r="D478" s="68" t="s">
        <v>394</v>
      </c>
      <c r="E478" s="68"/>
      <c r="F478" s="68"/>
      <c r="G478" s="68"/>
      <c r="H478" s="68"/>
      <c r="I478" s="68"/>
      <c r="J478" s="68"/>
      <c r="K478" s="68"/>
      <c r="L478" s="68"/>
      <c r="M478" s="68"/>
      <c r="N478" s="57"/>
      <c r="O478" s="57"/>
      <c r="P478" s="57"/>
      <c r="Q478" s="57"/>
      <c r="R478" s="57"/>
      <c r="S478" s="57"/>
    </row>
    <row r="479" s="1" customFormat="1" ht="16" customHeight="1" spans="3:19">
      <c r="C479" s="68" t="s">
        <v>395</v>
      </c>
      <c r="D479" s="68" t="s">
        <v>396</v>
      </c>
      <c r="E479" s="68"/>
      <c r="F479" s="68"/>
      <c r="G479" s="68"/>
      <c r="H479" s="68"/>
      <c r="I479" s="68"/>
      <c r="J479" s="68"/>
      <c r="K479" s="68"/>
      <c r="L479" s="68"/>
      <c r="M479" s="57"/>
      <c r="N479" s="57"/>
      <c r="O479" s="57"/>
      <c r="P479" s="57"/>
      <c r="Q479" s="57"/>
      <c r="R479" s="57"/>
      <c r="S479" s="57"/>
    </row>
    <row r="480" s="1" customFormat="1" ht="16" customHeight="1" spans="3:19">
      <c r="C480" s="68" t="s">
        <v>397</v>
      </c>
      <c r="D480" s="68" t="s">
        <v>398</v>
      </c>
      <c r="E480" s="68"/>
      <c r="F480" s="68"/>
      <c r="G480" s="68"/>
      <c r="H480" s="68"/>
      <c r="I480" s="68"/>
      <c r="J480" s="68"/>
      <c r="K480" s="68"/>
      <c r="L480" s="68"/>
      <c r="M480" s="57"/>
      <c r="N480" s="57"/>
      <c r="O480" s="57"/>
      <c r="P480" s="57"/>
      <c r="Q480" s="57"/>
      <c r="R480" s="57"/>
      <c r="S480" s="57"/>
    </row>
    <row r="481" ht="16" customHeight="1"/>
    <row r="482" ht="16" customHeight="1"/>
    <row r="483" s="1" customFormat="1" ht="16" customHeight="1" spans="3:19">
      <c r="C483" s="65" t="s">
        <v>399</v>
      </c>
      <c r="D483" s="65" t="s">
        <v>400</v>
      </c>
      <c r="E483" s="57"/>
      <c r="F483" s="57"/>
      <c r="G483" s="57"/>
      <c r="H483" s="68"/>
      <c r="I483" s="68"/>
      <c r="J483" s="68"/>
      <c r="K483" s="68"/>
      <c r="L483" s="68"/>
      <c r="M483" s="57"/>
      <c r="N483" s="57"/>
      <c r="O483" s="57"/>
      <c r="P483" s="57"/>
      <c r="Q483" s="57"/>
      <c r="R483" s="57"/>
      <c r="S483" s="57"/>
    </row>
    <row r="484" s="1" customFormat="1" ht="16" customHeight="1" spans="3:19">
      <c r="C484" s="64" t="s">
        <v>401</v>
      </c>
      <c r="D484" s="64" t="s">
        <v>402</v>
      </c>
      <c r="E484" s="57"/>
      <c r="F484" s="57"/>
      <c r="G484" s="57"/>
      <c r="H484" s="68"/>
      <c r="I484" s="68"/>
      <c r="J484" s="68"/>
      <c r="K484" s="68"/>
      <c r="L484" s="68"/>
      <c r="M484" s="57"/>
      <c r="N484" s="57"/>
      <c r="O484" s="57"/>
      <c r="P484" s="57"/>
      <c r="Q484" s="57"/>
      <c r="R484" s="57"/>
      <c r="S484" s="57"/>
    </row>
    <row r="485" s="1" customFormat="1" ht="16" customHeight="1" spans="3:19">
      <c r="C485" s="62">
        <v>1</v>
      </c>
      <c r="D485" s="62">
        <v>1</v>
      </c>
      <c r="E485" s="62">
        <v>2</v>
      </c>
      <c r="F485" s="62">
        <v>3</v>
      </c>
      <c r="G485" s="62">
        <v>4</v>
      </c>
      <c r="H485" s="62">
        <v>5</v>
      </c>
      <c r="I485" s="62">
        <v>6</v>
      </c>
      <c r="J485" s="62">
        <v>7</v>
      </c>
      <c r="K485" s="62">
        <v>8</v>
      </c>
      <c r="L485" s="62">
        <v>9</v>
      </c>
      <c r="M485" s="57"/>
      <c r="N485" s="57"/>
      <c r="O485" s="57"/>
      <c r="P485" s="57"/>
      <c r="Q485" s="57"/>
      <c r="R485" s="57"/>
      <c r="S485" s="57"/>
    </row>
    <row r="486" s="1" customFormat="1" ht="16" customHeight="1" spans="3:19">
      <c r="C486" s="62" t="s">
        <v>30</v>
      </c>
      <c r="D486" s="62"/>
      <c r="E486" s="62"/>
      <c r="F486" s="62"/>
      <c r="G486" s="62"/>
      <c r="H486" s="62" t="s">
        <v>31</v>
      </c>
      <c r="I486" s="62" t="s">
        <v>32</v>
      </c>
      <c r="J486" s="62" t="s">
        <v>33</v>
      </c>
      <c r="K486" s="62" t="s">
        <v>34</v>
      </c>
      <c r="L486" s="62" t="s">
        <v>38</v>
      </c>
      <c r="M486" s="57"/>
      <c r="N486" s="57"/>
      <c r="O486" s="57"/>
      <c r="P486" s="57"/>
      <c r="Q486" s="57"/>
      <c r="R486" s="57"/>
      <c r="S486" s="57"/>
    </row>
    <row r="487" s="1" customFormat="1" ht="16" customHeight="1" spans="3:19">
      <c r="C487" s="63" t="s">
        <v>39</v>
      </c>
      <c r="D487" s="63" t="s">
        <v>39</v>
      </c>
      <c r="E487" s="63" t="s">
        <v>40</v>
      </c>
      <c r="F487" s="63" t="s">
        <v>41</v>
      </c>
      <c r="G487" s="63" t="s">
        <v>42</v>
      </c>
      <c r="H487" s="63" t="s">
        <v>43</v>
      </c>
      <c r="I487" s="63" t="s">
        <v>76</v>
      </c>
      <c r="J487" s="63" t="s">
        <v>403</v>
      </c>
      <c r="K487" s="63" t="s">
        <v>107</v>
      </c>
      <c r="L487" s="63" t="s">
        <v>48</v>
      </c>
      <c r="M487" s="57"/>
      <c r="N487" s="57"/>
      <c r="O487" s="57"/>
      <c r="P487" s="57"/>
      <c r="Q487" s="57"/>
      <c r="R487" s="57"/>
      <c r="S487" s="57"/>
    </row>
    <row r="488" s="1" customFormat="1" ht="16" customHeight="1" spans="3:19">
      <c r="C488" s="68" t="s">
        <v>108</v>
      </c>
      <c r="D488" s="68" t="s">
        <v>277</v>
      </c>
      <c r="E488" s="68"/>
      <c r="F488" s="68"/>
      <c r="G488" s="68"/>
      <c r="H488" s="68"/>
      <c r="I488" s="68"/>
      <c r="J488" s="68"/>
      <c r="K488" s="68"/>
      <c r="L488" s="68"/>
      <c r="M488" s="77"/>
      <c r="N488" s="77"/>
      <c r="O488" s="68"/>
      <c r="P488" s="57"/>
      <c r="Q488" s="57"/>
      <c r="R488" s="57"/>
      <c r="S488" s="57"/>
    </row>
    <row r="489" s="1" customFormat="1" ht="16" customHeight="1" spans="3:19">
      <c r="C489" s="68"/>
      <c r="D489" s="68"/>
      <c r="E489" s="68"/>
      <c r="F489" s="68"/>
      <c r="G489" s="68"/>
      <c r="H489" s="68"/>
      <c r="I489" s="68"/>
      <c r="J489" s="68"/>
      <c r="K489" s="68"/>
      <c r="L489" s="68"/>
      <c r="M489" s="57"/>
      <c r="N489" s="57"/>
      <c r="O489" s="57"/>
      <c r="P489" s="57"/>
      <c r="Q489" s="57"/>
      <c r="R489" s="57"/>
      <c r="S489" s="57"/>
    </row>
    <row r="490" s="1" customFormat="1" ht="16" customHeight="1" spans="3:19">
      <c r="C490" s="68" t="s">
        <v>101</v>
      </c>
      <c r="D490" s="68" t="s">
        <v>382</v>
      </c>
      <c r="E490" s="68"/>
      <c r="F490" s="68"/>
      <c r="G490" s="68"/>
      <c r="H490" s="68"/>
      <c r="I490" s="68"/>
      <c r="J490" s="68"/>
      <c r="K490" s="68"/>
      <c r="L490" s="68"/>
      <c r="M490" s="57"/>
      <c r="N490" s="57"/>
      <c r="O490" s="57"/>
      <c r="P490" s="57"/>
      <c r="Q490" s="57"/>
      <c r="R490" s="57"/>
      <c r="S490" s="57"/>
    </row>
    <row r="491" s="1" customFormat="1" ht="16" customHeight="1" spans="3:19">
      <c r="C491" s="62">
        <v>1</v>
      </c>
      <c r="D491" s="62">
        <v>1</v>
      </c>
      <c r="E491" s="62">
        <v>2</v>
      </c>
      <c r="F491" s="62">
        <v>3</v>
      </c>
      <c r="G491" s="62">
        <v>4</v>
      </c>
      <c r="H491" s="62">
        <v>5</v>
      </c>
      <c r="I491" s="62">
        <v>6</v>
      </c>
      <c r="J491" s="62">
        <v>7</v>
      </c>
      <c r="K491" s="62">
        <v>8</v>
      </c>
      <c r="L491" s="62">
        <v>9</v>
      </c>
      <c r="M491" s="62">
        <v>10</v>
      </c>
      <c r="N491" s="62">
        <v>11</v>
      </c>
      <c r="O491" s="57"/>
      <c r="P491" s="57"/>
      <c r="Q491" s="57"/>
      <c r="R491" s="57"/>
      <c r="S491" s="57"/>
    </row>
    <row r="492" s="1" customFormat="1" ht="16" customHeight="1" spans="3:19">
      <c r="C492" s="62" t="s">
        <v>30</v>
      </c>
      <c r="D492" s="62"/>
      <c r="E492" s="62"/>
      <c r="F492" s="62"/>
      <c r="G492" s="62"/>
      <c r="H492" s="62" t="s">
        <v>31</v>
      </c>
      <c r="I492" s="62" t="s">
        <v>32</v>
      </c>
      <c r="J492" s="62" t="s">
        <v>33</v>
      </c>
      <c r="K492" s="62" t="s">
        <v>34</v>
      </c>
      <c r="L492" s="79" t="s">
        <v>404</v>
      </c>
      <c r="M492" s="79" t="s">
        <v>405</v>
      </c>
      <c r="N492" s="62" t="s">
        <v>38</v>
      </c>
      <c r="O492" s="57"/>
      <c r="P492" s="57"/>
      <c r="Q492" s="57"/>
      <c r="R492" s="57"/>
      <c r="S492" s="57"/>
    </row>
    <row r="493" s="1" customFormat="1" ht="16" customHeight="1" spans="3:19">
      <c r="C493" s="63" t="s">
        <v>39</v>
      </c>
      <c r="D493" s="63" t="s">
        <v>39</v>
      </c>
      <c r="E493" s="63" t="s">
        <v>40</v>
      </c>
      <c r="F493" s="63" t="s">
        <v>41</v>
      </c>
      <c r="G493" s="63" t="s">
        <v>42</v>
      </c>
      <c r="H493" s="63" t="s">
        <v>43</v>
      </c>
      <c r="I493" s="63" t="s">
        <v>76</v>
      </c>
      <c r="J493" s="63" t="s">
        <v>403</v>
      </c>
      <c r="K493" s="63" t="s">
        <v>91</v>
      </c>
      <c r="L493" s="76" t="s">
        <v>45</v>
      </c>
      <c r="M493" s="76" t="s">
        <v>45</v>
      </c>
      <c r="N493" s="63" t="s">
        <v>48</v>
      </c>
      <c r="O493" s="57"/>
      <c r="P493" s="57"/>
      <c r="Q493" s="57"/>
      <c r="R493" s="57"/>
      <c r="S493" s="57"/>
    </row>
    <row r="494" s="1" customFormat="1" ht="16" customHeight="1" spans="3:19">
      <c r="C494" s="68" t="s">
        <v>108</v>
      </c>
      <c r="D494" s="68" t="s">
        <v>277</v>
      </c>
      <c r="E494" s="68"/>
      <c r="F494" s="68"/>
      <c r="G494" s="68"/>
      <c r="H494" s="68"/>
      <c r="I494" s="68"/>
      <c r="J494" s="68"/>
      <c r="K494" s="68"/>
      <c r="L494" s="68"/>
      <c r="M494" s="57"/>
      <c r="N494" s="57"/>
      <c r="O494" s="57"/>
      <c r="P494" s="57"/>
      <c r="Q494" s="57"/>
      <c r="R494" s="57"/>
      <c r="S494" s="57"/>
    </row>
    <row r="495" s="1" customFormat="1" ht="16" customHeight="1" spans="3:19">
      <c r="C495" s="68" t="s">
        <v>406</v>
      </c>
      <c r="D495" s="68" t="s">
        <v>407</v>
      </c>
      <c r="E495" s="68"/>
      <c r="F495" s="68"/>
      <c r="G495" s="68"/>
      <c r="H495" s="68"/>
      <c r="I495" s="68"/>
      <c r="J495" s="68"/>
      <c r="K495" s="68"/>
      <c r="L495" s="68"/>
      <c r="M495" s="68"/>
      <c r="N495" s="57"/>
      <c r="O495" s="57"/>
      <c r="P495" s="57"/>
      <c r="Q495" s="57"/>
      <c r="R495" s="57"/>
      <c r="S495" s="57"/>
    </row>
    <row r="496" s="1" customFormat="1" ht="16" customHeight="1" spans="3:19">
      <c r="C496" s="68" t="s">
        <v>408</v>
      </c>
      <c r="D496" s="68" t="s">
        <v>409</v>
      </c>
      <c r="E496" s="68"/>
      <c r="F496" s="68"/>
      <c r="G496" s="68"/>
      <c r="H496" s="68"/>
      <c r="I496" s="68"/>
      <c r="J496" s="68"/>
      <c r="K496" s="68"/>
      <c r="L496" s="68"/>
      <c r="M496" s="57"/>
      <c r="N496" s="57"/>
      <c r="O496" s="57"/>
      <c r="P496" s="57"/>
      <c r="Q496" s="57"/>
      <c r="R496" s="57"/>
      <c r="S496" s="57"/>
    </row>
    <row r="497" ht="16" customHeight="1"/>
    <row r="498" ht="16" customHeight="1"/>
    <row r="499" s="1" customFormat="1" ht="16" customHeight="1" spans="3:19">
      <c r="C499" s="65" t="s">
        <v>410</v>
      </c>
      <c r="D499" s="65" t="s">
        <v>411</v>
      </c>
      <c r="E499" s="57"/>
      <c r="F499" s="57"/>
      <c r="G499" s="57"/>
      <c r="H499" s="68"/>
      <c r="I499" s="68"/>
      <c r="J499" s="68"/>
      <c r="K499" s="68"/>
      <c r="L499" s="68"/>
      <c r="M499" s="57"/>
      <c r="N499" s="57"/>
      <c r="O499" s="57"/>
      <c r="P499" s="57"/>
      <c r="Q499" s="57"/>
      <c r="R499" s="57"/>
      <c r="S499" s="57"/>
    </row>
    <row r="500" s="1" customFormat="1" ht="16" customHeight="1" spans="3:19">
      <c r="C500" s="64" t="s">
        <v>412</v>
      </c>
      <c r="D500" s="64" t="s">
        <v>413</v>
      </c>
      <c r="E500" s="57"/>
      <c r="F500" s="57"/>
      <c r="G500" s="57"/>
      <c r="H500" s="68"/>
      <c r="I500" s="68"/>
      <c r="J500" s="68"/>
      <c r="K500" s="68"/>
      <c r="L500" s="68"/>
      <c r="M500" s="57"/>
      <c r="N500" s="57"/>
      <c r="O500" s="57"/>
      <c r="P500" s="57"/>
      <c r="Q500" s="57"/>
      <c r="R500" s="57"/>
      <c r="S500" s="57"/>
    </row>
    <row r="501" s="1" customFormat="1" ht="16" customHeight="1" spans="3:19">
      <c r="C501" s="62">
        <v>1</v>
      </c>
      <c r="D501" s="62">
        <v>1</v>
      </c>
      <c r="E501" s="62">
        <v>2</v>
      </c>
      <c r="F501" s="62">
        <v>3</v>
      </c>
      <c r="G501" s="62">
        <v>4</v>
      </c>
      <c r="H501" s="62">
        <v>5</v>
      </c>
      <c r="I501" s="62">
        <v>6</v>
      </c>
      <c r="J501" s="62">
        <v>7</v>
      </c>
      <c r="K501" s="62">
        <v>8</v>
      </c>
      <c r="L501" s="62">
        <v>9</v>
      </c>
      <c r="M501" s="57"/>
      <c r="N501" s="57"/>
      <c r="O501" s="57"/>
      <c r="P501" s="57"/>
      <c r="Q501" s="57"/>
      <c r="R501" s="57"/>
      <c r="S501" s="57"/>
    </row>
    <row r="502" s="1" customFormat="1" ht="16" customHeight="1" spans="3:19">
      <c r="C502" s="62" t="s">
        <v>30</v>
      </c>
      <c r="D502" s="62"/>
      <c r="E502" s="62"/>
      <c r="F502" s="62"/>
      <c r="G502" s="62"/>
      <c r="H502" s="62" t="s">
        <v>31</v>
      </c>
      <c r="I502" s="62" t="s">
        <v>32</v>
      </c>
      <c r="J502" s="62" t="s">
        <v>33</v>
      </c>
      <c r="K502" s="62" t="s">
        <v>34</v>
      </c>
      <c r="L502" s="62" t="s">
        <v>38</v>
      </c>
      <c r="M502" s="57"/>
      <c r="N502" s="57"/>
      <c r="O502" s="57"/>
      <c r="P502" s="57"/>
      <c r="Q502" s="57"/>
      <c r="R502" s="57"/>
      <c r="S502" s="57"/>
    </row>
    <row r="503" s="1" customFormat="1" ht="16" customHeight="1" spans="3:19">
      <c r="C503" s="63" t="s">
        <v>39</v>
      </c>
      <c r="D503" s="63" t="s">
        <v>39</v>
      </c>
      <c r="E503" s="63" t="s">
        <v>40</v>
      </c>
      <c r="F503" s="63" t="s">
        <v>41</v>
      </c>
      <c r="G503" s="63" t="s">
        <v>42</v>
      </c>
      <c r="H503" s="63" t="s">
        <v>43</v>
      </c>
      <c r="I503" s="63" t="s">
        <v>76</v>
      </c>
      <c r="J503" s="63" t="s">
        <v>414</v>
      </c>
      <c r="K503" s="63" t="s">
        <v>107</v>
      </c>
      <c r="L503" s="63" t="s">
        <v>48</v>
      </c>
      <c r="M503" s="57"/>
      <c r="N503" s="57"/>
      <c r="O503" s="57"/>
      <c r="P503" s="57"/>
      <c r="Q503" s="57"/>
      <c r="R503" s="57"/>
      <c r="S503" s="57"/>
    </row>
    <row r="504" s="1" customFormat="1" ht="16" customHeight="1" spans="3:19">
      <c r="C504" s="68" t="s">
        <v>108</v>
      </c>
      <c r="D504" s="68" t="s">
        <v>277</v>
      </c>
      <c r="E504" s="68"/>
      <c r="F504" s="68"/>
      <c r="G504" s="68"/>
      <c r="H504" s="68"/>
      <c r="I504" s="68"/>
      <c r="J504" s="68"/>
      <c r="K504" s="68"/>
      <c r="L504" s="68"/>
      <c r="M504" s="77"/>
      <c r="N504" s="77"/>
      <c r="O504" s="68"/>
      <c r="P504" s="57"/>
      <c r="Q504" s="57"/>
      <c r="R504" s="57"/>
      <c r="S504" s="57"/>
    </row>
    <row r="505" s="1" customFormat="1" ht="16" customHeight="1" spans="3:19">
      <c r="C505" s="68"/>
      <c r="D505" s="68"/>
      <c r="E505" s="68"/>
      <c r="F505" s="68"/>
      <c r="G505" s="68"/>
      <c r="H505" s="68"/>
      <c r="I505" s="68"/>
      <c r="J505" s="68"/>
      <c r="K505" s="68"/>
      <c r="L505" s="68"/>
      <c r="M505" s="57"/>
      <c r="N505" s="57"/>
      <c r="O505" s="57"/>
      <c r="P505" s="57"/>
      <c r="Q505" s="57"/>
      <c r="R505" s="57"/>
      <c r="S505" s="57"/>
    </row>
    <row r="506" s="1" customFormat="1" ht="16" customHeight="1" spans="3:19">
      <c r="C506" s="68" t="s">
        <v>101</v>
      </c>
      <c r="D506" s="68" t="s">
        <v>382</v>
      </c>
      <c r="E506" s="68"/>
      <c r="F506" s="68"/>
      <c r="G506" s="68"/>
      <c r="H506" s="68"/>
      <c r="I506" s="68"/>
      <c r="J506" s="68"/>
      <c r="K506" s="68"/>
      <c r="L506" s="68"/>
      <c r="M506" s="57"/>
      <c r="N506" s="57"/>
      <c r="O506" s="57"/>
      <c r="P506" s="57"/>
      <c r="Q506" s="57"/>
      <c r="R506" s="57"/>
      <c r="S506" s="57"/>
    </row>
    <row r="507" s="1" customFormat="1" ht="16" customHeight="1" spans="3:19">
      <c r="C507" s="62">
        <v>1</v>
      </c>
      <c r="D507" s="62">
        <v>1</v>
      </c>
      <c r="E507" s="62">
        <v>2</v>
      </c>
      <c r="F507" s="62">
        <v>3</v>
      </c>
      <c r="G507" s="62">
        <v>4</v>
      </c>
      <c r="H507" s="62">
        <v>5</v>
      </c>
      <c r="I507" s="62">
        <v>6</v>
      </c>
      <c r="J507" s="62">
        <v>7</v>
      </c>
      <c r="K507" s="62">
        <v>8</v>
      </c>
      <c r="L507" s="62">
        <v>9</v>
      </c>
      <c r="M507" s="62">
        <v>10</v>
      </c>
      <c r="N507" s="62">
        <v>11</v>
      </c>
      <c r="O507" s="62">
        <v>12</v>
      </c>
      <c r="P507" s="62">
        <v>13</v>
      </c>
      <c r="Q507" s="57"/>
      <c r="R507" s="57"/>
      <c r="S507" s="57"/>
    </row>
    <row r="508" s="1" customFormat="1" ht="16" customHeight="1" spans="3:19">
      <c r="C508" s="62" t="s">
        <v>30</v>
      </c>
      <c r="D508" s="62"/>
      <c r="E508" s="62"/>
      <c r="F508" s="62"/>
      <c r="G508" s="62"/>
      <c r="H508" s="62" t="s">
        <v>31</v>
      </c>
      <c r="I508" s="62" t="s">
        <v>32</v>
      </c>
      <c r="J508" s="62" t="s">
        <v>33</v>
      </c>
      <c r="K508" s="62" t="s">
        <v>34</v>
      </c>
      <c r="L508" s="79" t="s">
        <v>415</v>
      </c>
      <c r="M508" s="79" t="s">
        <v>29</v>
      </c>
      <c r="N508" s="79" t="s">
        <v>29</v>
      </c>
      <c r="O508" s="79" t="s">
        <v>416</v>
      </c>
      <c r="P508" s="62" t="s">
        <v>38</v>
      </c>
      <c r="Q508" s="57"/>
      <c r="R508" s="57"/>
      <c r="S508" s="57"/>
    </row>
    <row r="509" s="1" customFormat="1" ht="16" customHeight="1" spans="3:19">
      <c r="C509" s="63" t="s">
        <v>39</v>
      </c>
      <c r="D509" s="63" t="s">
        <v>39</v>
      </c>
      <c r="E509" s="63" t="s">
        <v>40</v>
      </c>
      <c r="F509" s="63" t="s">
        <v>41</v>
      </c>
      <c r="G509" s="63" t="s">
        <v>42</v>
      </c>
      <c r="H509" s="63" t="s">
        <v>43</v>
      </c>
      <c r="I509" s="63" t="s">
        <v>76</v>
      </c>
      <c r="J509" s="63" t="s">
        <v>414</v>
      </c>
      <c r="K509" s="82" t="s">
        <v>417</v>
      </c>
      <c r="L509" s="76" t="s">
        <v>122</v>
      </c>
      <c r="M509" s="76" t="s">
        <v>29</v>
      </c>
      <c r="N509" s="76" t="s">
        <v>29</v>
      </c>
      <c r="O509" s="76" t="s">
        <v>122</v>
      </c>
      <c r="P509" s="63" t="s">
        <v>48</v>
      </c>
      <c r="Q509" s="57"/>
      <c r="R509" s="57"/>
      <c r="S509" s="57"/>
    </row>
    <row r="510" s="1" customFormat="1" ht="16" customHeight="1" spans="3:19">
      <c r="C510" s="68" t="s">
        <v>108</v>
      </c>
      <c r="D510" s="68" t="s">
        <v>277</v>
      </c>
      <c r="E510" s="68"/>
      <c r="F510" s="68"/>
      <c r="G510" s="68"/>
      <c r="H510" s="68"/>
      <c r="I510" s="68"/>
      <c r="J510" s="68"/>
      <c r="K510" s="68"/>
      <c r="L510" s="68"/>
      <c r="M510" s="57"/>
      <c r="N510" s="57"/>
      <c r="O510" s="57"/>
      <c r="P510" s="57"/>
      <c r="Q510" s="57"/>
      <c r="R510" s="57"/>
      <c r="S510" s="57"/>
    </row>
    <row r="511" s="1" customFormat="1" ht="16" customHeight="1" spans="3:19">
      <c r="C511" s="68" t="s">
        <v>418</v>
      </c>
      <c r="D511" s="68" t="s">
        <v>419</v>
      </c>
      <c r="E511" s="68"/>
      <c r="F511" s="68"/>
      <c r="G511" s="68"/>
      <c r="H511" s="68"/>
      <c r="I511" s="68"/>
      <c r="J511" s="68"/>
      <c r="K511" s="68"/>
      <c r="L511" s="68"/>
      <c r="M511" s="68"/>
      <c r="N511" s="57"/>
      <c r="O511" s="57"/>
      <c r="P511" s="57"/>
      <c r="Q511" s="57"/>
      <c r="R511" s="57"/>
      <c r="S511" s="57"/>
    </row>
    <row r="512" s="1" customFormat="1" ht="16" customHeight="1" spans="3:19">
      <c r="C512" s="68" t="s">
        <v>420</v>
      </c>
      <c r="D512" s="68" t="s">
        <v>421</v>
      </c>
      <c r="E512" s="68"/>
      <c r="F512" s="68"/>
      <c r="G512" s="68"/>
      <c r="H512" s="68"/>
      <c r="I512" s="68"/>
      <c r="J512" s="68"/>
      <c r="K512" s="68"/>
      <c r="L512" s="68"/>
      <c r="M512" s="68"/>
      <c r="N512" s="57"/>
      <c r="O512" s="57"/>
      <c r="P512" s="57"/>
      <c r="Q512" s="57"/>
      <c r="R512" s="57"/>
      <c r="S512" s="57"/>
    </row>
    <row r="513" ht="16" customHeight="1"/>
    <row r="514" ht="16" customHeight="1"/>
    <row r="515" s="1" customFormat="1" ht="16" customHeight="1" spans="3:19">
      <c r="C515" s="65" t="s">
        <v>422</v>
      </c>
      <c r="D515" s="65" t="s">
        <v>423</v>
      </c>
      <c r="E515" s="57"/>
      <c r="F515" s="57"/>
      <c r="G515" s="57"/>
      <c r="H515" s="68"/>
      <c r="I515" s="68"/>
      <c r="J515" s="68"/>
      <c r="K515" s="68"/>
      <c r="L515" s="68"/>
      <c r="M515" s="57"/>
      <c r="N515" s="57"/>
      <c r="O515" s="57"/>
      <c r="P515" s="57"/>
      <c r="Q515" s="57"/>
      <c r="R515" s="57"/>
      <c r="S515" s="57"/>
    </row>
    <row r="516" s="1" customFormat="1" ht="16" customHeight="1" spans="3:19">
      <c r="C516" s="64" t="s">
        <v>424</v>
      </c>
      <c r="D516" s="64" t="s">
        <v>425</v>
      </c>
      <c r="E516" s="57"/>
      <c r="F516" s="57"/>
      <c r="G516" s="57"/>
      <c r="H516" s="68"/>
      <c r="I516" s="68"/>
      <c r="J516" s="68"/>
      <c r="K516" s="68"/>
      <c r="L516" s="68"/>
      <c r="M516" s="57"/>
      <c r="N516" s="57"/>
      <c r="O516" s="57"/>
      <c r="P516" s="57"/>
      <c r="Q516" s="57"/>
      <c r="R516" s="57"/>
      <c r="S516" s="57"/>
    </row>
    <row r="517" s="1" customFormat="1" ht="16" customHeight="1" spans="3:19">
      <c r="C517" s="62">
        <v>1</v>
      </c>
      <c r="D517" s="62">
        <v>1</v>
      </c>
      <c r="E517" s="62">
        <v>2</v>
      </c>
      <c r="F517" s="62">
        <v>3</v>
      </c>
      <c r="G517" s="62">
        <v>4</v>
      </c>
      <c r="H517" s="62">
        <v>5</v>
      </c>
      <c r="I517" s="62">
        <v>6</v>
      </c>
      <c r="J517" s="62">
        <v>7</v>
      </c>
      <c r="K517" s="62">
        <v>8</v>
      </c>
      <c r="L517" s="62">
        <v>9</v>
      </c>
      <c r="M517" s="57"/>
      <c r="N517" s="57"/>
      <c r="O517" s="57"/>
      <c r="P517" s="57"/>
      <c r="Q517" s="57"/>
      <c r="R517" s="57"/>
      <c r="S517" s="57"/>
    </row>
    <row r="518" s="1" customFormat="1" ht="16" customHeight="1" spans="3:19">
      <c r="C518" s="62" t="s">
        <v>30</v>
      </c>
      <c r="D518" s="62"/>
      <c r="E518" s="62"/>
      <c r="F518" s="62"/>
      <c r="G518" s="62"/>
      <c r="H518" s="62" t="s">
        <v>31</v>
      </c>
      <c r="I518" s="62" t="s">
        <v>32</v>
      </c>
      <c r="J518" s="62" t="s">
        <v>33</v>
      </c>
      <c r="K518" s="62" t="s">
        <v>34</v>
      </c>
      <c r="L518" s="62" t="s">
        <v>38</v>
      </c>
      <c r="M518" s="57"/>
      <c r="N518" s="57"/>
      <c r="O518" s="57"/>
      <c r="P518" s="57"/>
      <c r="Q518" s="57"/>
      <c r="R518" s="57"/>
      <c r="S518" s="57"/>
    </row>
    <row r="519" s="1" customFormat="1" ht="16" customHeight="1" spans="3:19">
      <c r="C519" s="63" t="s">
        <v>39</v>
      </c>
      <c r="D519" s="63" t="s">
        <v>39</v>
      </c>
      <c r="E519" s="63" t="s">
        <v>40</v>
      </c>
      <c r="F519" s="63" t="s">
        <v>41</v>
      </c>
      <c r="G519" s="63" t="s">
        <v>42</v>
      </c>
      <c r="H519" s="63" t="s">
        <v>43</v>
      </c>
      <c r="I519" s="63" t="s">
        <v>76</v>
      </c>
      <c r="J519" s="63" t="s">
        <v>426</v>
      </c>
      <c r="K519" s="63" t="s">
        <v>107</v>
      </c>
      <c r="L519" s="63" t="s">
        <v>48</v>
      </c>
      <c r="M519" s="57"/>
      <c r="N519" s="57"/>
      <c r="O519" s="57"/>
      <c r="P519" s="57"/>
      <c r="Q519" s="57"/>
      <c r="R519" s="57"/>
      <c r="S519" s="57"/>
    </row>
    <row r="520" s="1" customFormat="1" ht="16" customHeight="1" spans="3:19">
      <c r="C520" s="68" t="s">
        <v>108</v>
      </c>
      <c r="D520" s="68" t="s">
        <v>277</v>
      </c>
      <c r="E520" s="68"/>
      <c r="F520" s="68"/>
      <c r="G520" s="68"/>
      <c r="H520" s="68"/>
      <c r="I520" s="68"/>
      <c r="J520" s="68"/>
      <c r="K520" s="68"/>
      <c r="L520" s="68"/>
      <c r="M520" s="77"/>
      <c r="N520" s="77"/>
      <c r="O520" s="68"/>
      <c r="P520" s="57"/>
      <c r="Q520" s="57"/>
      <c r="R520" s="57"/>
      <c r="S520" s="57"/>
    </row>
    <row r="521" s="1" customFormat="1" ht="16" customHeight="1" spans="3:19">
      <c r="C521" s="68"/>
      <c r="D521" s="68"/>
      <c r="E521" s="68"/>
      <c r="F521" s="68"/>
      <c r="G521" s="68"/>
      <c r="H521" s="68"/>
      <c r="I521" s="68"/>
      <c r="J521" s="68"/>
      <c r="K521" s="68"/>
      <c r="L521" s="68"/>
      <c r="M521" s="57"/>
      <c r="N521" s="57"/>
      <c r="O521" s="57"/>
      <c r="P521" s="57"/>
      <c r="Q521" s="57"/>
      <c r="R521" s="57"/>
      <c r="S521" s="57"/>
    </row>
    <row r="522" s="1" customFormat="1" ht="16" customHeight="1" spans="3:19">
      <c r="C522" s="68" t="s">
        <v>101</v>
      </c>
      <c r="D522" s="68" t="s">
        <v>382</v>
      </c>
      <c r="E522" s="68"/>
      <c r="F522" s="68"/>
      <c r="G522" s="68"/>
      <c r="H522" s="68"/>
      <c r="I522" s="68"/>
      <c r="J522" s="68"/>
      <c r="K522" s="68"/>
      <c r="L522" s="68"/>
      <c r="M522" s="57"/>
      <c r="N522" s="57"/>
      <c r="O522" s="57"/>
      <c r="P522" s="57"/>
      <c r="Q522" s="57"/>
      <c r="R522" s="57"/>
      <c r="S522" s="57"/>
    </row>
    <row r="523" s="1" customFormat="1" ht="16" customHeight="1" spans="3:19">
      <c r="C523" s="62">
        <v>1</v>
      </c>
      <c r="D523" s="62">
        <v>1</v>
      </c>
      <c r="E523" s="62">
        <v>2</v>
      </c>
      <c r="F523" s="62">
        <v>3</v>
      </c>
      <c r="G523" s="62">
        <v>4</v>
      </c>
      <c r="H523" s="62">
        <v>5</v>
      </c>
      <c r="I523" s="62">
        <v>6</v>
      </c>
      <c r="J523" s="62">
        <v>7</v>
      </c>
      <c r="K523" s="62">
        <v>8</v>
      </c>
      <c r="L523" s="62">
        <v>9</v>
      </c>
      <c r="M523" s="62">
        <v>10</v>
      </c>
      <c r="N523" s="57"/>
      <c r="O523" s="57"/>
      <c r="P523" s="57"/>
      <c r="Q523" s="57"/>
      <c r="R523" s="57"/>
      <c r="S523" s="57"/>
    </row>
    <row r="524" s="1" customFormat="1" ht="16" customHeight="1" spans="3:19">
      <c r="C524" s="62" t="s">
        <v>30</v>
      </c>
      <c r="D524" s="62"/>
      <c r="E524" s="62"/>
      <c r="F524" s="62"/>
      <c r="G524" s="62"/>
      <c r="H524" s="62" t="s">
        <v>31</v>
      </c>
      <c r="I524" s="62" t="s">
        <v>32</v>
      </c>
      <c r="J524" s="62" t="s">
        <v>33</v>
      </c>
      <c r="K524" s="62" t="s">
        <v>34</v>
      </c>
      <c r="L524" s="79" t="s">
        <v>427</v>
      </c>
      <c r="M524" s="62" t="s">
        <v>38</v>
      </c>
      <c r="N524" s="57"/>
      <c r="O524" s="57"/>
      <c r="P524" s="57"/>
      <c r="Q524" s="57"/>
      <c r="R524" s="57"/>
      <c r="S524" s="57"/>
    </row>
    <row r="525" s="1" customFormat="1" ht="16" customHeight="1" spans="3:19">
      <c r="C525" s="63" t="s">
        <v>39</v>
      </c>
      <c r="D525" s="63" t="s">
        <v>39</v>
      </c>
      <c r="E525" s="63" t="s">
        <v>40</v>
      </c>
      <c r="F525" s="63" t="s">
        <v>41</v>
      </c>
      <c r="G525" s="63" t="s">
        <v>42</v>
      </c>
      <c r="H525" s="63" t="s">
        <v>43</v>
      </c>
      <c r="I525" s="63" t="s">
        <v>76</v>
      </c>
      <c r="J525" s="63" t="s">
        <v>426</v>
      </c>
      <c r="K525" s="63" t="s">
        <v>81</v>
      </c>
      <c r="L525" s="76" t="s">
        <v>190</v>
      </c>
      <c r="M525" s="63" t="s">
        <v>48</v>
      </c>
      <c r="N525" s="57"/>
      <c r="O525" s="57"/>
      <c r="P525" s="57"/>
      <c r="Q525" s="57"/>
      <c r="R525" s="57"/>
      <c r="S525" s="57"/>
    </row>
    <row r="526" s="1" customFormat="1" ht="16" customHeight="1" spans="3:19">
      <c r="C526" s="68" t="s">
        <v>108</v>
      </c>
      <c r="D526" s="68" t="s">
        <v>277</v>
      </c>
      <c r="E526" s="68"/>
      <c r="F526" s="68"/>
      <c r="G526" s="68"/>
      <c r="H526" s="68"/>
      <c r="I526" s="68"/>
      <c r="J526" s="68"/>
      <c r="K526" s="68"/>
      <c r="L526" s="68"/>
      <c r="M526" s="57"/>
      <c r="N526" s="57"/>
      <c r="O526" s="57"/>
      <c r="P526" s="57"/>
      <c r="Q526" s="57"/>
      <c r="R526" s="57"/>
      <c r="S526" s="57"/>
    </row>
    <row r="527" s="1" customFormat="1" ht="16" customHeight="1" spans="3:19">
      <c r="C527" s="68" t="s">
        <v>428</v>
      </c>
      <c r="D527" s="68" t="s">
        <v>429</v>
      </c>
      <c r="E527" s="68"/>
      <c r="F527" s="68"/>
      <c r="G527" s="68"/>
      <c r="H527" s="68"/>
      <c r="I527" s="68"/>
      <c r="J527" s="68"/>
      <c r="K527" s="68"/>
      <c r="L527" s="68"/>
      <c r="M527" s="68"/>
      <c r="N527" s="57"/>
      <c r="O527" s="57"/>
      <c r="P527" s="57"/>
      <c r="Q527" s="57"/>
      <c r="R527" s="57"/>
      <c r="S527" s="57"/>
    </row>
    <row r="528" s="1" customFormat="1" ht="16" customHeight="1" spans="3:19">
      <c r="C528" s="68" t="s">
        <v>430</v>
      </c>
      <c r="D528" s="68" t="s">
        <v>431</v>
      </c>
      <c r="E528" s="68"/>
      <c r="F528" s="68"/>
      <c r="G528" s="68"/>
      <c r="H528" s="68"/>
      <c r="I528" s="68"/>
      <c r="J528" s="68"/>
      <c r="K528" s="68"/>
      <c r="L528" s="68"/>
      <c r="M528" s="57"/>
      <c r="N528" s="57"/>
      <c r="O528" s="57"/>
      <c r="P528" s="57"/>
      <c r="Q528" s="57"/>
      <c r="R528" s="57"/>
      <c r="S528" s="57"/>
    </row>
    <row r="529" ht="16" customHeight="1"/>
    <row r="530" ht="16" customHeight="1"/>
    <row r="531" s="1" customFormat="1" ht="16" customHeight="1" spans="3:19">
      <c r="C531" s="71" t="s">
        <v>432</v>
      </c>
      <c r="D531" s="71" t="s">
        <v>433</v>
      </c>
      <c r="E531" s="68"/>
      <c r="F531" s="68"/>
      <c r="G531" s="68"/>
      <c r="H531" s="68"/>
      <c r="I531" s="68"/>
      <c r="J531" s="68"/>
      <c r="K531" s="68"/>
      <c r="L531" s="68"/>
      <c r="M531" s="57"/>
      <c r="N531" s="57"/>
      <c r="O531" s="57"/>
      <c r="P531" s="57"/>
      <c r="Q531" s="57"/>
      <c r="R531" s="57"/>
      <c r="S531" s="57"/>
    </row>
    <row r="532" s="1" customFormat="1" ht="16" customHeight="1" spans="3:19">
      <c r="C532" s="64" t="s">
        <v>434</v>
      </c>
      <c r="D532" s="64" t="s">
        <v>435</v>
      </c>
      <c r="E532" s="68"/>
      <c r="F532" s="68"/>
      <c r="G532" s="68"/>
      <c r="H532" s="68"/>
      <c r="I532" s="68"/>
      <c r="J532" s="68"/>
      <c r="K532" s="68"/>
      <c r="L532" s="68"/>
      <c r="M532" s="57"/>
      <c r="N532" s="57"/>
      <c r="O532" s="57"/>
      <c r="P532" s="57"/>
      <c r="Q532" s="57"/>
      <c r="R532" s="57"/>
      <c r="S532" s="57"/>
    </row>
    <row r="533" s="1" customFormat="1" ht="16" customHeight="1" spans="3:19">
      <c r="C533" s="62">
        <v>1</v>
      </c>
      <c r="D533" s="62">
        <v>1</v>
      </c>
      <c r="E533" s="62">
        <v>2</v>
      </c>
      <c r="F533" s="62">
        <v>3</v>
      </c>
      <c r="G533" s="62">
        <v>4</v>
      </c>
      <c r="H533" s="62">
        <v>5</v>
      </c>
      <c r="I533" s="62">
        <v>6</v>
      </c>
      <c r="J533" s="62">
        <v>7</v>
      </c>
      <c r="K533" s="62">
        <v>8</v>
      </c>
      <c r="L533" s="62">
        <v>9</v>
      </c>
      <c r="M533" s="62">
        <v>10</v>
      </c>
      <c r="N533" s="57"/>
      <c r="O533" s="57"/>
      <c r="P533" s="57"/>
      <c r="Q533" s="57"/>
      <c r="R533" s="57"/>
      <c r="S533" s="57"/>
    </row>
    <row r="534" s="1" customFormat="1" ht="16" customHeight="1" spans="3:19">
      <c r="C534" s="62" t="s">
        <v>30</v>
      </c>
      <c r="D534" s="62"/>
      <c r="E534" s="62"/>
      <c r="F534" s="62"/>
      <c r="G534" s="62"/>
      <c r="H534" s="62" t="s">
        <v>31</v>
      </c>
      <c r="I534" s="62" t="s">
        <v>32</v>
      </c>
      <c r="J534" s="62" t="s">
        <v>33</v>
      </c>
      <c r="K534" s="62" t="s">
        <v>34</v>
      </c>
      <c r="L534" s="62" t="s">
        <v>118</v>
      </c>
      <c r="M534" s="62" t="s">
        <v>38</v>
      </c>
      <c r="N534" s="57"/>
      <c r="O534" s="57"/>
      <c r="P534" s="57"/>
      <c r="Q534" s="57"/>
      <c r="R534" s="57"/>
      <c r="S534" s="57"/>
    </row>
    <row r="535" s="1" customFormat="1" ht="16" customHeight="1" spans="3:19">
      <c r="C535" s="63" t="s">
        <v>39</v>
      </c>
      <c r="D535" s="63" t="s">
        <v>39</v>
      </c>
      <c r="E535" s="63" t="s">
        <v>40</v>
      </c>
      <c r="F535" s="63" t="s">
        <v>41</v>
      </c>
      <c r="G535" s="63" t="s">
        <v>42</v>
      </c>
      <c r="H535" s="63" t="s">
        <v>43</v>
      </c>
      <c r="I535" s="63" t="s">
        <v>76</v>
      </c>
      <c r="J535" s="63" t="s">
        <v>436</v>
      </c>
      <c r="K535" s="63" t="s">
        <v>81</v>
      </c>
      <c r="L535" s="63" t="s">
        <v>276</v>
      </c>
      <c r="M535" s="63" t="s">
        <v>48</v>
      </c>
      <c r="N535" s="57"/>
      <c r="O535" s="57"/>
      <c r="P535" s="57"/>
      <c r="Q535" s="57"/>
      <c r="R535" s="57"/>
      <c r="S535" s="57"/>
    </row>
    <row r="536" s="1" customFormat="1" ht="16" customHeight="1" spans="3:19">
      <c r="C536" s="68" t="s">
        <v>108</v>
      </c>
      <c r="D536" s="68" t="s">
        <v>277</v>
      </c>
      <c r="E536" s="68"/>
      <c r="F536" s="68"/>
      <c r="G536" s="68"/>
      <c r="H536" s="68"/>
      <c r="I536" s="68"/>
      <c r="J536" s="68"/>
      <c r="K536" s="68"/>
      <c r="L536" s="68"/>
      <c r="M536" s="77"/>
      <c r="N536" s="68"/>
      <c r="O536" s="57"/>
      <c r="P536" s="57"/>
      <c r="Q536" s="57"/>
      <c r="R536" s="57"/>
      <c r="S536" s="57"/>
    </row>
    <row r="537" s="1" customFormat="1" ht="16" customHeight="1" spans="3:19">
      <c r="C537" s="68" t="s">
        <v>278</v>
      </c>
      <c r="D537" s="68" t="s">
        <v>279</v>
      </c>
      <c r="E537" s="68"/>
      <c r="F537" s="68"/>
      <c r="G537" s="68"/>
      <c r="H537" s="68"/>
      <c r="I537" s="68"/>
      <c r="J537" s="68"/>
      <c r="K537" s="68"/>
      <c r="L537" s="68"/>
      <c r="M537" s="57"/>
      <c r="N537" s="57"/>
      <c r="O537" s="57"/>
      <c r="P537" s="57"/>
      <c r="Q537" s="57"/>
      <c r="R537" s="57"/>
      <c r="S537" s="57"/>
    </row>
    <row r="538" s="1" customFormat="1" ht="16" customHeight="1" spans="3:19">
      <c r="C538" s="68"/>
      <c r="D538" s="68"/>
      <c r="E538" s="68"/>
      <c r="F538" s="68"/>
      <c r="G538" s="68"/>
      <c r="H538" s="68"/>
      <c r="I538" s="68"/>
      <c r="J538" s="68"/>
      <c r="K538" s="68"/>
      <c r="L538" s="68"/>
      <c r="M538" s="57"/>
      <c r="N538" s="57"/>
      <c r="O538" s="57"/>
      <c r="P538" s="57"/>
      <c r="Q538" s="57"/>
      <c r="R538" s="57"/>
      <c r="S538" s="57"/>
    </row>
    <row r="539" s="1" customFormat="1" ht="16" customHeight="1" spans="3:19">
      <c r="C539" s="68" t="s">
        <v>101</v>
      </c>
      <c r="D539" s="68" t="s">
        <v>382</v>
      </c>
      <c r="E539" s="68"/>
      <c r="F539" s="68"/>
      <c r="G539" s="68"/>
      <c r="H539" s="68"/>
      <c r="I539" s="68"/>
      <c r="J539" s="68"/>
      <c r="K539" s="68"/>
      <c r="L539" s="68"/>
      <c r="M539" s="57"/>
      <c r="N539" s="57"/>
      <c r="O539" s="57"/>
      <c r="P539" s="57"/>
      <c r="Q539" s="57"/>
      <c r="R539" s="57"/>
      <c r="S539" s="57"/>
    </row>
    <row r="540" s="1" customFormat="1" ht="16" customHeight="1" spans="3:19">
      <c r="C540" s="62">
        <v>1</v>
      </c>
      <c r="D540" s="62">
        <v>1</v>
      </c>
      <c r="E540" s="62">
        <v>2</v>
      </c>
      <c r="F540" s="62">
        <v>3</v>
      </c>
      <c r="G540" s="62">
        <v>4</v>
      </c>
      <c r="H540" s="62">
        <v>5</v>
      </c>
      <c r="I540" s="62">
        <v>6</v>
      </c>
      <c r="J540" s="62">
        <v>7</v>
      </c>
      <c r="K540" s="62">
        <v>8</v>
      </c>
      <c r="L540" s="62">
        <v>9</v>
      </c>
      <c r="M540" s="62">
        <v>10</v>
      </c>
      <c r="N540" s="62" t="s">
        <v>29</v>
      </c>
      <c r="O540" s="62">
        <v>13</v>
      </c>
      <c r="P540" s="62">
        <v>14</v>
      </c>
      <c r="Q540" s="57"/>
      <c r="R540" s="57"/>
      <c r="S540" s="57"/>
    </row>
    <row r="541" s="1" customFormat="1" ht="16" customHeight="1" spans="3:19">
      <c r="C541" s="62" t="s">
        <v>30</v>
      </c>
      <c r="D541" s="62"/>
      <c r="E541" s="62"/>
      <c r="F541" s="62"/>
      <c r="G541" s="62"/>
      <c r="H541" s="62" t="s">
        <v>31</v>
      </c>
      <c r="I541" s="62" t="s">
        <v>32</v>
      </c>
      <c r="J541" s="62" t="s">
        <v>33</v>
      </c>
      <c r="K541" s="62" t="s">
        <v>34</v>
      </c>
      <c r="L541" s="62" t="s">
        <v>118</v>
      </c>
      <c r="M541" s="79" t="s">
        <v>437</v>
      </c>
      <c r="N541" s="73" t="s">
        <v>29</v>
      </c>
      <c r="O541" s="79" t="s">
        <v>438</v>
      </c>
      <c r="P541" s="62" t="s">
        <v>38</v>
      </c>
      <c r="Q541" s="57"/>
      <c r="R541" s="57"/>
      <c r="S541" s="57"/>
    </row>
    <row r="542" s="1" customFormat="1" ht="16" customHeight="1" spans="3:19">
      <c r="C542" s="63" t="s">
        <v>39</v>
      </c>
      <c r="D542" s="63" t="s">
        <v>39</v>
      </c>
      <c r="E542" s="63" t="s">
        <v>40</v>
      </c>
      <c r="F542" s="63" t="s">
        <v>41</v>
      </c>
      <c r="G542" s="63" t="s">
        <v>42</v>
      </c>
      <c r="H542" s="63" t="s">
        <v>43</v>
      </c>
      <c r="I542" s="63" t="s">
        <v>76</v>
      </c>
      <c r="J542" s="63" t="s">
        <v>436</v>
      </c>
      <c r="K542" s="82" t="s">
        <v>282</v>
      </c>
      <c r="L542" s="63" t="s">
        <v>276</v>
      </c>
      <c r="M542" s="76" t="s">
        <v>69</v>
      </c>
      <c r="N542" s="76" t="s">
        <v>29</v>
      </c>
      <c r="O542" s="76" t="s">
        <v>69</v>
      </c>
      <c r="P542" s="63" t="s">
        <v>48</v>
      </c>
      <c r="Q542" s="57"/>
      <c r="R542" s="57"/>
      <c r="S542" s="57"/>
    </row>
    <row r="543" s="1" customFormat="1" ht="16" customHeight="1" spans="3:19">
      <c r="C543" s="68" t="s">
        <v>108</v>
      </c>
      <c r="D543" s="68" t="s">
        <v>277</v>
      </c>
      <c r="E543" s="68"/>
      <c r="F543" s="68"/>
      <c r="G543" s="68"/>
      <c r="H543" s="68"/>
      <c r="I543" s="68"/>
      <c r="J543" s="68"/>
      <c r="K543" s="68"/>
      <c r="L543" s="68"/>
      <c r="M543" s="77"/>
      <c r="N543" s="77"/>
      <c r="O543" s="68"/>
      <c r="P543" s="57"/>
      <c r="Q543" s="57"/>
      <c r="R543" s="57"/>
      <c r="S543" s="57"/>
    </row>
    <row r="544" s="1" customFormat="1" ht="16" customHeight="1" spans="3:19">
      <c r="C544" s="68" t="s">
        <v>278</v>
      </c>
      <c r="D544" s="68" t="s">
        <v>279</v>
      </c>
      <c r="E544" s="68"/>
      <c r="F544" s="68"/>
      <c r="G544" s="68"/>
      <c r="H544" s="68"/>
      <c r="I544" s="68"/>
      <c r="J544" s="68"/>
      <c r="K544" s="68"/>
      <c r="L544" s="68"/>
      <c r="M544" s="77"/>
      <c r="N544" s="77"/>
      <c r="O544" s="68"/>
      <c r="P544" s="57"/>
      <c r="Q544" s="57"/>
      <c r="R544" s="57"/>
      <c r="S544" s="57"/>
    </row>
    <row r="545" s="1" customFormat="1" ht="16" customHeight="1" spans="3:19">
      <c r="C545" s="68" t="s">
        <v>439</v>
      </c>
      <c r="D545" s="68" t="s">
        <v>440</v>
      </c>
      <c r="E545" s="68"/>
      <c r="F545" s="68"/>
      <c r="G545" s="68"/>
      <c r="H545" s="68"/>
      <c r="I545" s="68"/>
      <c r="J545" s="68"/>
      <c r="K545" s="68"/>
      <c r="L545" s="68"/>
      <c r="M545" s="77"/>
      <c r="N545" s="77"/>
      <c r="O545" s="68"/>
      <c r="P545" s="57"/>
      <c r="Q545" s="57"/>
      <c r="R545" s="57"/>
      <c r="S545" s="57"/>
    </row>
    <row r="546" s="1" customFormat="1" ht="16" customHeight="1" spans="3:19">
      <c r="C546" s="68" t="s">
        <v>441</v>
      </c>
      <c r="D546" s="68" t="s">
        <v>442</v>
      </c>
      <c r="E546" s="68"/>
      <c r="F546" s="68"/>
      <c r="G546" s="68"/>
      <c r="H546" s="68"/>
      <c r="I546" s="68"/>
      <c r="J546" s="68"/>
      <c r="K546" s="68"/>
      <c r="L546" s="68"/>
      <c r="M546" s="77"/>
      <c r="N546" s="77"/>
      <c r="O546" s="68"/>
      <c r="P546" s="57"/>
      <c r="Q546" s="57"/>
      <c r="R546" s="57"/>
      <c r="S546" s="57"/>
    </row>
    <row r="547" s="1" customFormat="1" ht="16" customHeight="1" spans="3:19">
      <c r="C547" s="68" t="s">
        <v>443</v>
      </c>
      <c r="D547" s="67" t="s">
        <v>444</v>
      </c>
      <c r="E547" s="57"/>
      <c r="F547" s="57"/>
      <c r="G547" s="57"/>
      <c r="H547" s="57"/>
      <c r="I547" s="57"/>
      <c r="J547" s="57"/>
      <c r="K547" s="57"/>
      <c r="L547" s="57"/>
      <c r="M547" s="57"/>
      <c r="N547" s="57"/>
      <c r="O547" s="57"/>
      <c r="P547" s="57"/>
      <c r="Q547" s="57"/>
      <c r="R547" s="57"/>
      <c r="S547" s="57"/>
    </row>
    <row r="548" ht="16" customHeight="1"/>
    <row r="549" ht="16" customHeight="1"/>
    <row r="550" s="1" customFormat="1" ht="16" customHeight="1" spans="3:19">
      <c r="C550" s="65" t="s">
        <v>445</v>
      </c>
      <c r="D550" s="65" t="s">
        <v>446</v>
      </c>
      <c r="E550" s="57"/>
      <c r="F550" s="57"/>
      <c r="G550" s="57"/>
      <c r="H550" s="57"/>
      <c r="I550" s="57"/>
      <c r="J550" s="57"/>
      <c r="K550" s="57"/>
      <c r="L550" s="57"/>
      <c r="M550" s="57"/>
      <c r="N550" s="57"/>
      <c r="O550" s="57"/>
      <c r="P550" s="57"/>
      <c r="Q550" s="57"/>
      <c r="R550" s="57"/>
      <c r="S550" s="57"/>
    </row>
    <row r="551" s="1" customFormat="1" ht="16" customHeight="1" spans="3:19">
      <c r="C551" s="64" t="s">
        <v>447</v>
      </c>
      <c r="D551" s="64" t="s">
        <v>448</v>
      </c>
      <c r="E551" s="57"/>
      <c r="F551" s="57"/>
      <c r="G551" s="57"/>
      <c r="H551" s="57"/>
      <c r="I551" s="57"/>
      <c r="J551" s="57"/>
      <c r="K551" s="57"/>
      <c r="L551" s="57"/>
      <c r="M551" s="57"/>
      <c r="N551" s="57"/>
      <c r="O551" s="57"/>
      <c r="P551" s="57"/>
      <c r="Q551" s="57"/>
      <c r="R551" s="57"/>
      <c r="S551" s="57"/>
    </row>
    <row r="552" s="1" customFormat="1" ht="16" customHeight="1" spans="3:19">
      <c r="C552" s="62">
        <v>1</v>
      </c>
      <c r="D552" s="62">
        <v>1</v>
      </c>
      <c r="E552" s="62">
        <v>2</v>
      </c>
      <c r="F552" s="62">
        <v>3</v>
      </c>
      <c r="G552" s="62">
        <v>4</v>
      </c>
      <c r="H552" s="62">
        <v>5</v>
      </c>
      <c r="I552" s="62">
        <v>6</v>
      </c>
      <c r="J552" s="62">
        <v>7</v>
      </c>
      <c r="K552" s="62">
        <v>8</v>
      </c>
      <c r="L552" s="62">
        <v>9</v>
      </c>
      <c r="M552" s="62">
        <v>10</v>
      </c>
      <c r="N552" s="62">
        <v>11</v>
      </c>
      <c r="O552" s="57"/>
      <c r="P552" s="57"/>
      <c r="Q552" s="57"/>
      <c r="R552" s="57"/>
      <c r="S552" s="57"/>
    </row>
    <row r="553" s="1" customFormat="1" ht="16" customHeight="1" spans="3:19">
      <c r="C553" s="62" t="s">
        <v>30</v>
      </c>
      <c r="D553" s="62"/>
      <c r="E553" s="62"/>
      <c r="F553" s="62"/>
      <c r="G553" s="62"/>
      <c r="H553" s="62" t="s">
        <v>31</v>
      </c>
      <c r="I553" s="62" t="s">
        <v>32</v>
      </c>
      <c r="J553" s="62" t="s">
        <v>33</v>
      </c>
      <c r="K553" s="62" t="s">
        <v>34</v>
      </c>
      <c r="L553" s="73" t="s">
        <v>449</v>
      </c>
      <c r="M553" s="73" t="s">
        <v>450</v>
      </c>
      <c r="N553" s="62" t="s">
        <v>38</v>
      </c>
      <c r="O553" s="57"/>
      <c r="P553" s="57"/>
      <c r="Q553" s="57"/>
      <c r="R553" s="57"/>
      <c r="S553" s="57"/>
    </row>
    <row r="554" s="1" customFormat="1" ht="16" customHeight="1" spans="3:19">
      <c r="C554" s="63" t="s">
        <v>39</v>
      </c>
      <c r="D554" s="63" t="s">
        <v>39</v>
      </c>
      <c r="E554" s="63" t="s">
        <v>40</v>
      </c>
      <c r="F554" s="63" t="s">
        <v>41</v>
      </c>
      <c r="G554" s="63" t="s">
        <v>42</v>
      </c>
      <c r="H554" s="63" t="s">
        <v>43</v>
      </c>
      <c r="I554" s="63" t="s">
        <v>44</v>
      </c>
      <c r="J554" s="63" t="s">
        <v>451</v>
      </c>
      <c r="K554" s="63" t="s">
        <v>91</v>
      </c>
      <c r="L554" s="78" t="s">
        <v>452</v>
      </c>
      <c r="M554" s="76" t="s">
        <v>46</v>
      </c>
      <c r="N554" s="63" t="s">
        <v>48</v>
      </c>
      <c r="O554" s="57"/>
      <c r="P554" s="57"/>
      <c r="Q554" s="57"/>
      <c r="R554" s="57"/>
      <c r="S554" s="57"/>
    </row>
    <row r="555" s="1" customFormat="1" ht="16" customHeight="1" spans="3:19">
      <c r="C555" s="68" t="s">
        <v>93</v>
      </c>
      <c r="D555" s="68" t="s">
        <v>313</v>
      </c>
      <c r="E555" s="68"/>
      <c r="F555" s="68"/>
      <c r="G555" s="68"/>
      <c r="H555" s="68"/>
      <c r="I555" s="68"/>
      <c r="J555" s="68"/>
      <c r="K555" s="68"/>
      <c r="L555" s="68"/>
      <c r="M555" s="57"/>
      <c r="N555" s="57"/>
      <c r="O555" s="57"/>
      <c r="P555" s="57"/>
      <c r="Q555" s="57"/>
      <c r="R555" s="57"/>
      <c r="S555" s="57"/>
    </row>
    <row r="556" s="1" customFormat="1" ht="16" customHeight="1" spans="3:19">
      <c r="C556" s="68" t="s">
        <v>453</v>
      </c>
      <c r="D556" s="68" t="s">
        <v>454</v>
      </c>
      <c r="E556" s="68"/>
      <c r="F556" s="68"/>
      <c r="G556" s="68"/>
      <c r="H556" s="68"/>
      <c r="I556" s="68"/>
      <c r="J556" s="68"/>
      <c r="K556" s="68"/>
      <c r="L556" s="68"/>
      <c r="M556" s="68"/>
      <c r="N556" s="57"/>
      <c r="O556" s="57"/>
      <c r="P556" s="57"/>
      <c r="Q556" s="57"/>
      <c r="R556" s="57"/>
      <c r="S556" s="57"/>
    </row>
    <row r="557" s="1" customFormat="1" ht="16" customHeight="1" spans="3:19">
      <c r="C557" s="68" t="s">
        <v>455</v>
      </c>
      <c r="D557" s="68" t="s">
        <v>456</v>
      </c>
      <c r="E557" s="68"/>
      <c r="F557" s="68"/>
      <c r="G557" s="68"/>
      <c r="H557" s="68"/>
      <c r="I557" s="68"/>
      <c r="J557" s="68"/>
      <c r="K557" s="68"/>
      <c r="L557" s="68"/>
      <c r="M557" s="68"/>
      <c r="N557" s="57"/>
      <c r="O557" s="57"/>
      <c r="P557" s="57"/>
      <c r="Q557" s="57"/>
      <c r="R557" s="57"/>
      <c r="S557" s="57"/>
    </row>
    <row r="558" s="1" customFormat="1" ht="16" customHeight="1" spans="3:19">
      <c r="C558" s="68" t="s">
        <v>457</v>
      </c>
      <c r="D558" s="68" t="s">
        <v>458</v>
      </c>
      <c r="E558" s="68"/>
      <c r="F558" s="68"/>
      <c r="G558" s="68"/>
      <c r="H558" s="68"/>
      <c r="I558" s="68"/>
      <c r="J558" s="68"/>
      <c r="K558" s="68"/>
      <c r="L558" s="68"/>
      <c r="M558" s="57"/>
      <c r="N558" s="57"/>
      <c r="O558" s="57"/>
      <c r="P558" s="57"/>
      <c r="Q558" s="57"/>
      <c r="R558" s="57"/>
      <c r="S558" s="57"/>
    </row>
    <row r="559" s="1" customFormat="1" ht="16" customHeight="1" spans="3:19">
      <c r="C559" s="68"/>
      <c r="D559" s="68"/>
      <c r="E559" s="68"/>
      <c r="F559" s="68"/>
      <c r="G559" s="68"/>
      <c r="H559" s="68"/>
      <c r="I559" s="68"/>
      <c r="J559" s="68"/>
      <c r="K559" s="68"/>
      <c r="L559" s="68"/>
      <c r="M559" s="57"/>
      <c r="N559" s="57"/>
      <c r="O559" s="57"/>
      <c r="P559" s="57"/>
      <c r="Q559" s="57"/>
      <c r="R559" s="57"/>
      <c r="S559" s="57"/>
    </row>
    <row r="560" s="1" customFormat="1" ht="16" customHeight="1" spans="3:19">
      <c r="C560" s="68" t="s">
        <v>101</v>
      </c>
      <c r="D560" s="68" t="s">
        <v>102</v>
      </c>
      <c r="E560" s="68"/>
      <c r="F560" s="68"/>
      <c r="G560" s="68"/>
      <c r="H560" s="68"/>
      <c r="I560" s="68"/>
      <c r="J560" s="68"/>
      <c r="K560" s="68"/>
      <c r="L560" s="68"/>
      <c r="M560" s="68"/>
      <c r="N560" s="57"/>
      <c r="O560" s="57"/>
      <c r="P560" s="57"/>
      <c r="Q560" s="57"/>
      <c r="R560" s="57"/>
      <c r="S560" s="57"/>
    </row>
    <row r="561" s="1" customFormat="1" ht="16" customHeight="1" spans="3:19">
      <c r="C561" s="62">
        <v>1</v>
      </c>
      <c r="D561" s="66">
        <v>1</v>
      </c>
      <c r="E561" s="57"/>
      <c r="F561" s="57"/>
      <c r="G561" s="57"/>
      <c r="H561" s="57"/>
      <c r="I561" s="57"/>
      <c r="J561" s="57"/>
      <c r="K561" s="57"/>
      <c r="L561" s="57"/>
      <c r="M561" s="57"/>
      <c r="N561" s="57"/>
      <c r="O561" s="57"/>
      <c r="P561" s="57"/>
      <c r="Q561" s="57"/>
      <c r="R561" s="57"/>
      <c r="S561" s="57"/>
    </row>
    <row r="562" s="1" customFormat="1" ht="16" customHeight="1" spans="3:19">
      <c r="C562" s="62" t="s">
        <v>67</v>
      </c>
      <c r="D562" s="66" t="s">
        <v>459</v>
      </c>
      <c r="E562" s="57"/>
      <c r="F562" s="57"/>
      <c r="G562" s="57"/>
      <c r="H562" s="57"/>
      <c r="I562" s="57"/>
      <c r="J562" s="57"/>
      <c r="K562" s="57"/>
      <c r="L562" s="57"/>
      <c r="M562" s="57"/>
      <c r="N562" s="57"/>
      <c r="O562" s="57"/>
      <c r="P562" s="57"/>
      <c r="Q562" s="57"/>
      <c r="R562" s="57"/>
      <c r="S562" s="57"/>
    </row>
    <row r="563" s="1" customFormat="1" ht="16" customHeight="1" spans="3:19">
      <c r="C563" s="63" t="s">
        <v>69</v>
      </c>
      <c r="D563" s="67" t="s">
        <v>69</v>
      </c>
      <c r="E563" s="57"/>
      <c r="F563" s="57"/>
      <c r="G563" s="57"/>
      <c r="H563" s="57"/>
      <c r="I563" s="57"/>
      <c r="J563" s="57"/>
      <c r="K563" s="57"/>
      <c r="L563" s="57"/>
      <c r="M563" s="57"/>
      <c r="N563" s="57"/>
      <c r="O563" s="57"/>
      <c r="P563" s="57"/>
      <c r="Q563" s="57"/>
      <c r="R563" s="57"/>
      <c r="S563" s="57"/>
    </row>
    <row r="564" s="1" customFormat="1" ht="16" customHeight="1" spans="3:19">
      <c r="C564" s="68" t="s">
        <v>103</v>
      </c>
      <c r="D564" s="67" t="s">
        <v>460</v>
      </c>
      <c r="E564" s="57"/>
      <c r="F564" s="57"/>
      <c r="G564" s="57"/>
      <c r="H564" s="57"/>
      <c r="I564" s="57"/>
      <c r="J564" s="57"/>
      <c r="K564" s="57"/>
      <c r="L564" s="57"/>
      <c r="M564" s="57"/>
      <c r="N564" s="57"/>
      <c r="O564" s="57"/>
      <c r="P564" s="57"/>
      <c r="Q564" s="57"/>
      <c r="R564" s="57"/>
      <c r="S564" s="57"/>
    </row>
    <row r="565" ht="16" customHeight="1"/>
    <row r="566" ht="16" customHeight="1"/>
    <row r="567" s="1" customFormat="1" ht="16" customHeight="1" spans="3:19">
      <c r="C567" s="65" t="s">
        <v>461</v>
      </c>
      <c r="D567" s="65" t="s">
        <v>462</v>
      </c>
      <c r="E567" s="68"/>
      <c r="F567" s="68"/>
      <c r="G567" s="68"/>
      <c r="H567" s="68"/>
      <c r="I567" s="68"/>
      <c r="J567" s="68"/>
      <c r="K567" s="68"/>
      <c r="L567" s="68"/>
      <c r="M567" s="57"/>
      <c r="N567" s="57"/>
      <c r="O567" s="57"/>
      <c r="P567" s="57"/>
      <c r="Q567" s="57"/>
      <c r="R567" s="57"/>
      <c r="S567" s="57"/>
    </row>
    <row r="568" s="1" customFormat="1" ht="16" customHeight="1" spans="3:19">
      <c r="C568" s="64" t="s">
        <v>447</v>
      </c>
      <c r="D568" s="64" t="s">
        <v>448</v>
      </c>
      <c r="E568" s="68"/>
      <c r="F568" s="68"/>
      <c r="G568" s="68"/>
      <c r="H568" s="68"/>
      <c r="I568" s="68"/>
      <c r="J568" s="68"/>
      <c r="K568" s="68"/>
      <c r="L568" s="68"/>
      <c r="M568" s="57"/>
      <c r="N568" s="57"/>
      <c r="O568" s="57"/>
      <c r="P568" s="57"/>
      <c r="Q568" s="57"/>
      <c r="R568" s="57"/>
      <c r="S568" s="57"/>
    </row>
    <row r="569" s="1" customFormat="1" ht="16" customHeight="1" spans="3:19">
      <c r="C569" s="62">
        <v>1</v>
      </c>
      <c r="D569" s="62">
        <v>1</v>
      </c>
      <c r="E569" s="62">
        <v>2</v>
      </c>
      <c r="F569" s="62">
        <v>3</v>
      </c>
      <c r="G569" s="62">
        <v>4</v>
      </c>
      <c r="H569" s="62">
        <v>5</v>
      </c>
      <c r="I569" s="62">
        <v>6</v>
      </c>
      <c r="J569" s="62">
        <v>7</v>
      </c>
      <c r="K569" s="62">
        <v>8</v>
      </c>
      <c r="L569" s="62">
        <v>9</v>
      </c>
      <c r="M569" s="62">
        <v>10</v>
      </c>
      <c r="N569" s="57"/>
      <c r="O569" s="57"/>
      <c r="P569" s="57"/>
      <c r="Q569" s="57"/>
      <c r="R569" s="57"/>
      <c r="S569" s="57"/>
    </row>
    <row r="570" s="1" customFormat="1" ht="16" customHeight="1" spans="3:19">
      <c r="C570" s="62" t="s">
        <v>30</v>
      </c>
      <c r="D570" s="62"/>
      <c r="E570" s="62"/>
      <c r="F570" s="62"/>
      <c r="G570" s="62"/>
      <c r="H570" s="62" t="s">
        <v>31</v>
      </c>
      <c r="I570" s="62" t="s">
        <v>32</v>
      </c>
      <c r="J570" s="62" t="s">
        <v>33</v>
      </c>
      <c r="K570" s="62" t="s">
        <v>34</v>
      </c>
      <c r="L570" s="73" t="s">
        <v>449</v>
      </c>
      <c r="M570" s="62" t="s">
        <v>38</v>
      </c>
      <c r="N570" s="57"/>
      <c r="O570" s="57"/>
      <c r="P570" s="57"/>
      <c r="Q570" s="57"/>
      <c r="R570" s="57"/>
      <c r="S570" s="57"/>
    </row>
    <row r="571" s="1" customFormat="1" ht="16" customHeight="1" spans="3:19">
      <c r="C571" s="63" t="s">
        <v>39</v>
      </c>
      <c r="D571" s="63" t="s">
        <v>39</v>
      </c>
      <c r="E571" s="63" t="s">
        <v>40</v>
      </c>
      <c r="F571" s="63" t="s">
        <v>41</v>
      </c>
      <c r="G571" s="63" t="s">
        <v>42</v>
      </c>
      <c r="H571" s="63" t="s">
        <v>43</v>
      </c>
      <c r="I571" s="63" t="s">
        <v>76</v>
      </c>
      <c r="J571" s="63" t="s">
        <v>451</v>
      </c>
      <c r="K571" s="63" t="s">
        <v>81</v>
      </c>
      <c r="L571" s="78" t="s">
        <v>452</v>
      </c>
      <c r="M571" s="63" t="s">
        <v>48</v>
      </c>
      <c r="N571" s="57"/>
      <c r="O571" s="57"/>
      <c r="P571" s="57"/>
      <c r="Q571" s="57"/>
      <c r="R571" s="57"/>
      <c r="S571" s="57"/>
    </row>
    <row r="572" s="1" customFormat="1" ht="16" customHeight="1" spans="3:19">
      <c r="C572" s="68" t="s">
        <v>108</v>
      </c>
      <c r="D572" s="68" t="s">
        <v>277</v>
      </c>
      <c r="E572" s="68"/>
      <c r="F572" s="68"/>
      <c r="G572" s="68"/>
      <c r="H572" s="68"/>
      <c r="I572" s="68"/>
      <c r="J572" s="68"/>
      <c r="K572" s="68"/>
      <c r="L572" s="68"/>
      <c r="M572" s="57"/>
      <c r="N572" s="57"/>
      <c r="O572" s="57"/>
      <c r="P572" s="57"/>
      <c r="Q572" s="57"/>
      <c r="R572" s="57"/>
      <c r="S572" s="57"/>
    </row>
    <row r="573" s="1" customFormat="1" ht="16" customHeight="1" spans="3:19">
      <c r="C573" s="68" t="s">
        <v>463</v>
      </c>
      <c r="D573" s="68" t="s">
        <v>464</v>
      </c>
      <c r="E573" s="68"/>
      <c r="F573" s="68"/>
      <c r="G573" s="68"/>
      <c r="H573" s="68"/>
      <c r="I573" s="68"/>
      <c r="J573" s="68"/>
      <c r="K573" s="68"/>
      <c r="L573" s="68"/>
      <c r="M573" s="57"/>
      <c r="N573" s="57"/>
      <c r="O573" s="57"/>
      <c r="P573" s="57"/>
      <c r="Q573" s="57"/>
      <c r="R573" s="57"/>
      <c r="S573" s="57"/>
    </row>
    <row r="574" s="1" customFormat="1" ht="16" customHeight="1" spans="3:19">
      <c r="C574" s="68"/>
      <c r="D574" s="68"/>
      <c r="E574" s="68"/>
      <c r="F574" s="68"/>
      <c r="G574" s="68"/>
      <c r="H574" s="68"/>
      <c r="I574" s="68"/>
      <c r="J574" s="68"/>
      <c r="K574" s="68"/>
      <c r="L574" s="68"/>
      <c r="M574" s="57"/>
      <c r="N574" s="57"/>
      <c r="O574" s="57"/>
      <c r="P574" s="57"/>
      <c r="Q574" s="57"/>
      <c r="R574" s="57"/>
      <c r="S574" s="57"/>
    </row>
    <row r="575" s="1" customFormat="1" ht="16" customHeight="1" spans="3:19">
      <c r="C575" s="68" t="s">
        <v>101</v>
      </c>
      <c r="D575" s="68" t="s">
        <v>102</v>
      </c>
      <c r="E575" s="68"/>
      <c r="F575" s="68"/>
      <c r="G575" s="68"/>
      <c r="H575" s="68"/>
      <c r="I575" s="68"/>
      <c r="J575" s="68"/>
      <c r="K575" s="68"/>
      <c r="L575" s="68"/>
      <c r="M575" s="57"/>
      <c r="N575" s="57"/>
      <c r="O575" s="57"/>
      <c r="P575" s="57"/>
      <c r="Q575" s="57"/>
      <c r="R575" s="57"/>
      <c r="S575" s="57"/>
    </row>
    <row r="576" s="1" customFormat="1" ht="16" customHeight="1" spans="3:19">
      <c r="C576" s="62">
        <v>1</v>
      </c>
      <c r="D576" s="62">
        <v>1</v>
      </c>
      <c r="E576" s="62">
        <v>2</v>
      </c>
      <c r="F576" s="62">
        <v>3</v>
      </c>
      <c r="G576" s="62">
        <v>4</v>
      </c>
      <c r="H576" s="62">
        <v>5</v>
      </c>
      <c r="I576" s="62">
        <v>6</v>
      </c>
      <c r="J576" s="62">
        <v>7</v>
      </c>
      <c r="K576" s="62">
        <v>8</v>
      </c>
      <c r="L576" s="62">
        <v>9</v>
      </c>
      <c r="M576" s="62">
        <v>10</v>
      </c>
      <c r="N576" s="62">
        <v>11</v>
      </c>
      <c r="O576" s="57"/>
      <c r="P576" s="57"/>
      <c r="Q576" s="57"/>
      <c r="R576" s="57"/>
      <c r="S576" s="57"/>
    </row>
    <row r="577" s="1" customFormat="1" ht="16" customHeight="1" spans="3:19">
      <c r="C577" s="62" t="s">
        <v>30</v>
      </c>
      <c r="D577" s="62"/>
      <c r="E577" s="62"/>
      <c r="F577" s="62"/>
      <c r="G577" s="62"/>
      <c r="H577" s="62" t="s">
        <v>31</v>
      </c>
      <c r="I577" s="62" t="s">
        <v>32</v>
      </c>
      <c r="J577" s="62" t="s">
        <v>33</v>
      </c>
      <c r="K577" s="62" t="s">
        <v>34</v>
      </c>
      <c r="L577" s="73" t="s">
        <v>449</v>
      </c>
      <c r="M577" s="73" t="s">
        <v>450</v>
      </c>
      <c r="N577" s="62" t="s">
        <v>38</v>
      </c>
      <c r="O577" s="57"/>
      <c r="P577" s="57"/>
      <c r="Q577" s="57"/>
      <c r="R577" s="57"/>
      <c r="S577" s="57"/>
    </row>
    <row r="578" s="1" customFormat="1" ht="16" customHeight="1" spans="3:19">
      <c r="C578" s="63" t="s">
        <v>39</v>
      </c>
      <c r="D578" s="63" t="s">
        <v>39</v>
      </c>
      <c r="E578" s="63" t="s">
        <v>40</v>
      </c>
      <c r="F578" s="63" t="s">
        <v>41</v>
      </c>
      <c r="G578" s="63" t="s">
        <v>42</v>
      </c>
      <c r="H578" s="63" t="s">
        <v>43</v>
      </c>
      <c r="I578" s="63" t="s">
        <v>76</v>
      </c>
      <c r="J578" s="63" t="s">
        <v>451</v>
      </c>
      <c r="K578" s="63" t="s">
        <v>91</v>
      </c>
      <c r="L578" s="78" t="s">
        <v>452</v>
      </c>
      <c r="M578" s="76" t="s">
        <v>46</v>
      </c>
      <c r="N578" s="63" t="s">
        <v>48</v>
      </c>
      <c r="O578" s="57"/>
      <c r="P578" s="57"/>
      <c r="Q578" s="57"/>
      <c r="R578" s="57"/>
      <c r="S578" s="57"/>
    </row>
    <row r="579" s="1" customFormat="1" ht="16" customHeight="1" spans="3:19">
      <c r="C579" s="68" t="s">
        <v>108</v>
      </c>
      <c r="D579" s="68" t="s">
        <v>277</v>
      </c>
      <c r="E579" s="68"/>
      <c r="F579" s="68"/>
      <c r="G579" s="68"/>
      <c r="H579" s="68"/>
      <c r="I579" s="68"/>
      <c r="J579" s="68"/>
      <c r="K579" s="68"/>
      <c r="L579" s="68"/>
      <c r="M579" s="57"/>
      <c r="N579" s="57"/>
      <c r="O579" s="57"/>
      <c r="P579" s="57"/>
      <c r="Q579" s="57"/>
      <c r="R579" s="57"/>
      <c r="S579" s="57"/>
    </row>
    <row r="580" s="1" customFormat="1" ht="16" customHeight="1" spans="3:19">
      <c r="C580" s="68" t="s">
        <v>453</v>
      </c>
      <c r="D580" s="68" t="s">
        <v>454</v>
      </c>
      <c r="E580" s="68"/>
      <c r="F580" s="68"/>
      <c r="G580" s="68"/>
      <c r="H580" s="68"/>
      <c r="I580" s="68"/>
      <c r="J580" s="68"/>
      <c r="K580" s="68"/>
      <c r="L580" s="68"/>
      <c r="M580" s="68"/>
      <c r="N580" s="57"/>
      <c r="O580" s="57"/>
      <c r="P580" s="57"/>
      <c r="Q580" s="57"/>
      <c r="R580" s="57"/>
      <c r="S580" s="57"/>
    </row>
    <row r="581" s="1" customFormat="1" ht="16" customHeight="1" spans="3:19">
      <c r="C581" s="68" t="s">
        <v>455</v>
      </c>
      <c r="D581" s="68" t="s">
        <v>456</v>
      </c>
      <c r="E581" s="68"/>
      <c r="F581" s="68"/>
      <c r="G581" s="68"/>
      <c r="H581" s="68"/>
      <c r="I581" s="68"/>
      <c r="J581" s="68"/>
      <c r="K581" s="68"/>
      <c r="L581" s="68"/>
      <c r="M581" s="68"/>
      <c r="N581" s="57"/>
      <c r="O581" s="57"/>
      <c r="P581" s="57"/>
      <c r="Q581" s="57"/>
      <c r="R581" s="57"/>
      <c r="S581" s="57"/>
    </row>
    <row r="582" s="1" customFormat="1" ht="16" customHeight="1" spans="3:19">
      <c r="C582" s="68" t="s">
        <v>465</v>
      </c>
      <c r="D582" s="68" t="s">
        <v>466</v>
      </c>
      <c r="E582" s="68"/>
      <c r="F582" s="68"/>
      <c r="G582" s="68"/>
      <c r="H582" s="68"/>
      <c r="I582" s="68"/>
      <c r="J582" s="68"/>
      <c r="K582" s="68"/>
      <c r="L582" s="68"/>
      <c r="M582" s="57"/>
      <c r="N582" s="57"/>
      <c r="O582" s="57"/>
      <c r="P582" s="57"/>
      <c r="Q582" s="57"/>
      <c r="R582" s="57"/>
      <c r="S582" s="57"/>
    </row>
    <row r="583" ht="16" customHeight="1"/>
    <row r="584" ht="16" customHeight="1"/>
    <row r="585" s="1" customFormat="1" ht="16" customHeight="1" spans="3:19">
      <c r="C585" s="65" t="s">
        <v>467</v>
      </c>
      <c r="D585" s="65" t="s">
        <v>468</v>
      </c>
      <c r="E585" s="57"/>
      <c r="F585" s="57"/>
      <c r="G585" s="57"/>
      <c r="H585" s="57"/>
      <c r="I585" s="57"/>
      <c r="J585" s="57"/>
      <c r="K585" s="57"/>
      <c r="L585" s="57"/>
      <c r="M585" s="57"/>
      <c r="N585" s="57"/>
      <c r="O585" s="57"/>
      <c r="P585" s="57"/>
      <c r="Q585" s="57"/>
      <c r="R585" s="57"/>
      <c r="S585" s="57"/>
    </row>
    <row r="586" s="1" customFormat="1" ht="16" customHeight="1" spans="3:19">
      <c r="C586" s="64" t="s">
        <v>469</v>
      </c>
      <c r="D586" s="64" t="s">
        <v>470</v>
      </c>
      <c r="E586" s="57"/>
      <c r="F586" s="57"/>
      <c r="G586" s="57"/>
      <c r="H586" s="57"/>
      <c r="I586" s="57"/>
      <c r="J586" s="57"/>
      <c r="K586" s="57"/>
      <c r="L586" s="57"/>
      <c r="M586" s="57"/>
      <c r="N586" s="57"/>
      <c r="O586" s="57"/>
      <c r="P586" s="57"/>
      <c r="Q586" s="57"/>
      <c r="R586" s="57"/>
      <c r="S586" s="57"/>
    </row>
    <row r="587" s="1" customFormat="1" ht="16" customHeight="1" spans="3:19">
      <c r="C587" s="62">
        <v>1</v>
      </c>
      <c r="D587" s="62">
        <v>1</v>
      </c>
      <c r="E587" s="62">
        <v>2</v>
      </c>
      <c r="F587" s="62">
        <v>3</v>
      </c>
      <c r="G587" s="62">
        <v>4</v>
      </c>
      <c r="H587" s="62">
        <v>5</v>
      </c>
      <c r="I587" s="62">
        <v>6</v>
      </c>
      <c r="J587" s="62">
        <v>7</v>
      </c>
      <c r="K587" s="62">
        <v>8</v>
      </c>
      <c r="L587" s="62">
        <v>9</v>
      </c>
      <c r="M587" s="62">
        <v>10</v>
      </c>
      <c r="N587" s="57"/>
      <c r="O587" s="57"/>
      <c r="P587" s="57"/>
      <c r="Q587" s="57"/>
      <c r="R587" s="57"/>
      <c r="S587" s="57"/>
    </row>
    <row r="588" s="1" customFormat="1" ht="16" customHeight="1" spans="3:19">
      <c r="C588" s="62" t="s">
        <v>30</v>
      </c>
      <c r="D588" s="62"/>
      <c r="E588" s="62"/>
      <c r="F588" s="62"/>
      <c r="G588" s="62"/>
      <c r="H588" s="62" t="s">
        <v>31</v>
      </c>
      <c r="I588" s="62" t="s">
        <v>32</v>
      </c>
      <c r="J588" s="62" t="s">
        <v>33</v>
      </c>
      <c r="K588" s="62" t="s">
        <v>34</v>
      </c>
      <c r="L588" s="73" t="s">
        <v>471</v>
      </c>
      <c r="M588" s="62" t="s">
        <v>38</v>
      </c>
      <c r="N588" s="57"/>
      <c r="O588" s="57"/>
      <c r="P588" s="57"/>
      <c r="Q588" s="57"/>
      <c r="R588" s="57"/>
      <c r="S588" s="57"/>
    </row>
    <row r="589" s="1" customFormat="1" ht="16" customHeight="1" spans="3:19">
      <c r="C589" s="63" t="s">
        <v>39</v>
      </c>
      <c r="D589" s="63" t="s">
        <v>39</v>
      </c>
      <c r="E589" s="63" t="s">
        <v>40</v>
      </c>
      <c r="F589" s="63" t="s">
        <v>41</v>
      </c>
      <c r="G589" s="63" t="s">
        <v>42</v>
      </c>
      <c r="H589" s="63" t="s">
        <v>43</v>
      </c>
      <c r="I589" s="63" t="s">
        <v>44</v>
      </c>
      <c r="J589" s="63" t="s">
        <v>472</v>
      </c>
      <c r="K589" s="63" t="s">
        <v>81</v>
      </c>
      <c r="L589" s="76" t="s">
        <v>69</v>
      </c>
      <c r="M589" s="63" t="s">
        <v>48</v>
      </c>
      <c r="N589" s="57"/>
      <c r="O589" s="57"/>
      <c r="P589" s="57"/>
      <c r="Q589" s="57"/>
      <c r="R589" s="57"/>
      <c r="S589" s="57"/>
    </row>
    <row r="590" s="1" customFormat="1" ht="16" customHeight="1" spans="3:19">
      <c r="C590" s="68" t="s">
        <v>93</v>
      </c>
      <c r="D590" s="68" t="s">
        <v>313</v>
      </c>
      <c r="E590" s="68"/>
      <c r="F590" s="68"/>
      <c r="G590" s="68"/>
      <c r="H590" s="68"/>
      <c r="I590" s="68"/>
      <c r="J590" s="68"/>
      <c r="K590" s="68"/>
      <c r="L590" s="68"/>
      <c r="M590" s="57"/>
      <c r="N590" s="57"/>
      <c r="O590" s="57"/>
      <c r="P590" s="57"/>
      <c r="Q590" s="57"/>
      <c r="R590" s="57"/>
      <c r="S590" s="57"/>
    </row>
    <row r="591" s="1" customFormat="1" ht="16" customHeight="1" spans="3:19">
      <c r="C591" s="68" t="s">
        <v>473</v>
      </c>
      <c r="D591" s="68" t="s">
        <v>474</v>
      </c>
      <c r="E591" s="68"/>
      <c r="F591" s="68"/>
      <c r="G591" s="68"/>
      <c r="H591" s="68"/>
      <c r="I591" s="68"/>
      <c r="J591" s="68"/>
      <c r="K591" s="68"/>
      <c r="L591" s="68"/>
      <c r="M591" s="68"/>
      <c r="N591" s="57"/>
      <c r="O591" s="57"/>
      <c r="P591" s="57"/>
      <c r="Q591" s="57"/>
      <c r="R591" s="57"/>
      <c r="S591" s="57"/>
    </row>
    <row r="592" s="1" customFormat="1" ht="16" customHeight="1" spans="3:19">
      <c r="C592" s="68" t="s">
        <v>475</v>
      </c>
      <c r="D592" s="68" t="s">
        <v>476</v>
      </c>
      <c r="E592" s="68"/>
      <c r="F592" s="68"/>
      <c r="G592" s="68"/>
      <c r="H592" s="68"/>
      <c r="I592" s="68"/>
      <c r="J592" s="68"/>
      <c r="K592" s="68"/>
      <c r="L592" s="68"/>
      <c r="M592" s="57"/>
      <c r="N592" s="57"/>
      <c r="O592" s="57"/>
      <c r="P592" s="57"/>
      <c r="Q592" s="57"/>
      <c r="R592" s="57"/>
      <c r="S592" s="57"/>
    </row>
    <row r="593" s="1" customFormat="1" ht="16" customHeight="1" spans="3:19">
      <c r="C593" s="68"/>
      <c r="D593" s="68"/>
      <c r="E593" s="68"/>
      <c r="F593" s="68"/>
      <c r="G593" s="68"/>
      <c r="H593" s="68"/>
      <c r="I593" s="68"/>
      <c r="J593" s="68"/>
      <c r="K593" s="68"/>
      <c r="L593" s="68"/>
      <c r="M593" s="57"/>
      <c r="N593" s="57"/>
      <c r="O593" s="57"/>
      <c r="P593" s="57"/>
      <c r="Q593" s="57"/>
      <c r="R593" s="57"/>
      <c r="S593" s="57"/>
    </row>
    <row r="594" s="1" customFormat="1" ht="16" customHeight="1" spans="3:19">
      <c r="C594" s="68" t="s">
        <v>101</v>
      </c>
      <c r="D594" s="68" t="s">
        <v>102</v>
      </c>
      <c r="E594" s="68"/>
      <c r="F594" s="68"/>
      <c r="G594" s="68"/>
      <c r="H594" s="68"/>
      <c r="I594" s="68"/>
      <c r="J594" s="68"/>
      <c r="K594" s="68"/>
      <c r="L594" s="68"/>
      <c r="M594" s="68"/>
      <c r="N594" s="57"/>
      <c r="O594" s="57"/>
      <c r="P594" s="57"/>
      <c r="Q594" s="57"/>
      <c r="R594" s="57"/>
      <c r="S594" s="57"/>
    </row>
    <row r="595" s="1" customFormat="1" ht="16" customHeight="1" spans="3:19">
      <c r="C595" s="62">
        <v>1</v>
      </c>
      <c r="D595" s="66">
        <v>1</v>
      </c>
      <c r="E595" s="57"/>
      <c r="F595" s="57"/>
      <c r="G595" s="57"/>
      <c r="H595" s="57"/>
      <c r="I595" s="57"/>
      <c r="J595" s="57"/>
      <c r="K595" s="57"/>
      <c r="L595" s="57"/>
      <c r="M595" s="57"/>
      <c r="N595" s="57"/>
      <c r="O595" s="57"/>
      <c r="P595" s="57"/>
      <c r="Q595" s="57"/>
      <c r="R595" s="57"/>
      <c r="S595" s="57"/>
    </row>
    <row r="596" s="1" customFormat="1" ht="16" customHeight="1" spans="3:19">
      <c r="C596" s="62" t="s">
        <v>67</v>
      </c>
      <c r="D596" s="66" t="s">
        <v>459</v>
      </c>
      <c r="E596" s="57"/>
      <c r="F596" s="57"/>
      <c r="G596" s="57"/>
      <c r="H596" s="57"/>
      <c r="I596" s="57"/>
      <c r="J596" s="57"/>
      <c r="K596" s="57"/>
      <c r="L596" s="57"/>
      <c r="M596" s="57"/>
      <c r="N596" s="57"/>
      <c r="O596" s="57"/>
      <c r="P596" s="57"/>
      <c r="Q596" s="57"/>
      <c r="R596" s="57"/>
      <c r="S596" s="57"/>
    </row>
    <row r="597" s="1" customFormat="1" ht="16" customHeight="1" spans="3:19">
      <c r="C597" s="63" t="s">
        <v>69</v>
      </c>
      <c r="D597" s="67" t="s">
        <v>69</v>
      </c>
      <c r="E597" s="57"/>
      <c r="F597" s="57"/>
      <c r="G597" s="57"/>
      <c r="H597" s="57"/>
      <c r="I597" s="57"/>
      <c r="J597" s="57"/>
      <c r="K597" s="57"/>
      <c r="L597" s="57"/>
      <c r="M597" s="57"/>
      <c r="N597" s="57"/>
      <c r="O597" s="57"/>
      <c r="P597" s="57"/>
      <c r="Q597" s="57"/>
      <c r="R597" s="57"/>
      <c r="S597" s="57"/>
    </row>
    <row r="598" s="1" customFormat="1" ht="16" customHeight="1" spans="3:19">
      <c r="C598" s="68" t="s">
        <v>103</v>
      </c>
      <c r="D598" s="67" t="s">
        <v>460</v>
      </c>
      <c r="E598" s="57"/>
      <c r="F598" s="57"/>
      <c r="G598" s="57"/>
      <c r="H598" s="57"/>
      <c r="I598" s="57"/>
      <c r="J598" s="57"/>
      <c r="K598" s="57"/>
      <c r="L598" s="57"/>
      <c r="M598" s="57"/>
      <c r="N598" s="57"/>
      <c r="O598" s="57"/>
      <c r="P598" s="57"/>
      <c r="Q598" s="57"/>
      <c r="R598" s="57"/>
      <c r="S598" s="57"/>
    </row>
    <row r="599" ht="16" customHeight="1"/>
    <row r="600" ht="16" customHeight="1"/>
    <row r="601" s="1" customFormat="1" ht="16" customHeight="1" spans="3:19">
      <c r="C601" s="65" t="s">
        <v>477</v>
      </c>
      <c r="D601" s="65" t="s">
        <v>478</v>
      </c>
      <c r="E601" s="68"/>
      <c r="F601" s="68"/>
      <c r="G601" s="68"/>
      <c r="H601" s="68"/>
      <c r="I601" s="68"/>
      <c r="J601" s="68"/>
      <c r="K601" s="68"/>
      <c r="L601" s="68"/>
      <c r="M601" s="57"/>
      <c r="N601" s="57"/>
      <c r="O601" s="57"/>
      <c r="P601" s="57"/>
      <c r="Q601" s="57"/>
      <c r="R601" s="57"/>
      <c r="S601" s="57"/>
    </row>
    <row r="602" s="1" customFormat="1" ht="16" customHeight="1" spans="3:19">
      <c r="C602" s="64" t="s">
        <v>469</v>
      </c>
      <c r="D602" s="64" t="s">
        <v>470</v>
      </c>
      <c r="E602" s="68"/>
      <c r="F602" s="68"/>
      <c r="G602" s="68"/>
      <c r="H602" s="68"/>
      <c r="I602" s="68"/>
      <c r="J602" s="68"/>
      <c r="K602" s="68"/>
      <c r="L602" s="68"/>
      <c r="M602" s="57"/>
      <c r="N602" s="57"/>
      <c r="O602" s="57"/>
      <c r="P602" s="57"/>
      <c r="Q602" s="57"/>
      <c r="R602" s="57"/>
      <c r="S602" s="57"/>
    </row>
    <row r="603" s="1" customFormat="1" ht="16" customHeight="1" spans="3:19">
      <c r="C603" s="62">
        <v>1</v>
      </c>
      <c r="D603" s="62">
        <v>1</v>
      </c>
      <c r="E603" s="62">
        <v>2</v>
      </c>
      <c r="F603" s="62">
        <v>3</v>
      </c>
      <c r="G603" s="62">
        <v>4</v>
      </c>
      <c r="H603" s="62">
        <v>5</v>
      </c>
      <c r="I603" s="62">
        <v>6</v>
      </c>
      <c r="J603" s="62">
        <v>7</v>
      </c>
      <c r="K603" s="62">
        <v>8</v>
      </c>
      <c r="L603" s="62">
        <v>9</v>
      </c>
      <c r="M603" s="57"/>
      <c r="N603" s="57"/>
      <c r="O603" s="57"/>
      <c r="P603" s="57"/>
      <c r="Q603" s="57"/>
      <c r="R603" s="57"/>
      <c r="S603" s="57"/>
    </row>
    <row r="604" s="1" customFormat="1" ht="16" customHeight="1" spans="3:19">
      <c r="C604" s="62" t="s">
        <v>30</v>
      </c>
      <c r="D604" s="62"/>
      <c r="E604" s="62"/>
      <c r="F604" s="62"/>
      <c r="G604" s="62"/>
      <c r="H604" s="62" t="s">
        <v>31</v>
      </c>
      <c r="I604" s="62" t="s">
        <v>32</v>
      </c>
      <c r="J604" s="62" t="s">
        <v>33</v>
      </c>
      <c r="K604" s="62" t="s">
        <v>34</v>
      </c>
      <c r="L604" s="62" t="s">
        <v>38</v>
      </c>
      <c r="M604" s="57"/>
      <c r="N604" s="57"/>
      <c r="O604" s="57"/>
      <c r="P604" s="57"/>
      <c r="Q604" s="57"/>
      <c r="R604" s="57"/>
      <c r="S604" s="57"/>
    </row>
    <row r="605" s="1" customFormat="1" ht="16" customHeight="1" spans="3:19">
      <c r="C605" s="63" t="s">
        <v>39</v>
      </c>
      <c r="D605" s="63" t="s">
        <v>39</v>
      </c>
      <c r="E605" s="63" t="s">
        <v>40</v>
      </c>
      <c r="F605" s="63" t="s">
        <v>41</v>
      </c>
      <c r="G605" s="63" t="s">
        <v>42</v>
      </c>
      <c r="H605" s="63" t="s">
        <v>43</v>
      </c>
      <c r="I605" s="63" t="s">
        <v>76</v>
      </c>
      <c r="J605" s="63" t="s">
        <v>472</v>
      </c>
      <c r="K605" s="63" t="s">
        <v>107</v>
      </c>
      <c r="L605" s="63" t="s">
        <v>48</v>
      </c>
      <c r="M605" s="57"/>
      <c r="N605" s="57"/>
      <c r="O605" s="57"/>
      <c r="P605" s="57"/>
      <c r="Q605" s="57"/>
      <c r="R605" s="57"/>
      <c r="S605" s="57"/>
    </row>
    <row r="606" s="1" customFormat="1" ht="16" customHeight="1" spans="3:19">
      <c r="C606" s="68" t="s">
        <v>108</v>
      </c>
      <c r="D606" s="68" t="s">
        <v>277</v>
      </c>
      <c r="E606" s="68"/>
      <c r="F606" s="68"/>
      <c r="G606" s="68"/>
      <c r="H606" s="68"/>
      <c r="I606" s="68"/>
      <c r="J606" s="68"/>
      <c r="K606" s="68"/>
      <c r="L606" s="68"/>
      <c r="M606" s="57"/>
      <c r="N606" s="57"/>
      <c r="O606" s="57"/>
      <c r="P606" s="57"/>
      <c r="Q606" s="57"/>
      <c r="R606" s="57"/>
      <c r="S606" s="57"/>
    </row>
    <row r="607" s="1" customFormat="1" ht="16" customHeight="1" spans="3:19">
      <c r="C607" s="68" t="s">
        <v>473</v>
      </c>
      <c r="D607" s="68" t="s">
        <v>474</v>
      </c>
      <c r="E607" s="68"/>
      <c r="F607" s="68"/>
      <c r="G607" s="68"/>
      <c r="H607" s="68"/>
      <c r="I607" s="68"/>
      <c r="J607" s="68"/>
      <c r="K607" s="68"/>
      <c r="L607" s="68"/>
      <c r="M607" s="57"/>
      <c r="N607" s="57"/>
      <c r="O607" s="57"/>
      <c r="P607" s="57"/>
      <c r="Q607" s="57"/>
      <c r="R607" s="57"/>
      <c r="S607" s="57"/>
    </row>
    <row r="608" s="1" customFormat="1" ht="16" customHeight="1" spans="3:19">
      <c r="C608" s="68"/>
      <c r="D608" s="68"/>
      <c r="E608" s="68"/>
      <c r="F608" s="68"/>
      <c r="G608" s="68"/>
      <c r="H608" s="68"/>
      <c r="I608" s="68"/>
      <c r="J608" s="68"/>
      <c r="K608" s="68"/>
      <c r="L608" s="68"/>
      <c r="M608" s="57"/>
      <c r="N608" s="57"/>
      <c r="O608" s="57"/>
      <c r="P608" s="57"/>
      <c r="Q608" s="57"/>
      <c r="R608" s="57"/>
      <c r="S608" s="57"/>
    </row>
    <row r="609" s="1" customFormat="1" ht="16" customHeight="1" spans="3:19">
      <c r="C609" s="68" t="s">
        <v>101</v>
      </c>
      <c r="D609" s="68" t="s">
        <v>102</v>
      </c>
      <c r="E609" s="68"/>
      <c r="F609" s="68"/>
      <c r="G609" s="68"/>
      <c r="H609" s="68"/>
      <c r="I609" s="68"/>
      <c r="J609" s="68"/>
      <c r="K609" s="68"/>
      <c r="L609" s="68"/>
      <c r="M609" s="57"/>
      <c r="N609" s="57"/>
      <c r="O609" s="57"/>
      <c r="P609" s="57"/>
      <c r="Q609" s="57"/>
      <c r="R609" s="57"/>
      <c r="S609" s="57"/>
    </row>
    <row r="610" s="1" customFormat="1" ht="16" customHeight="1" spans="3:19">
      <c r="C610" s="62">
        <v>1</v>
      </c>
      <c r="D610" s="62">
        <v>1</v>
      </c>
      <c r="E610" s="62">
        <v>2</v>
      </c>
      <c r="F610" s="62">
        <v>3</v>
      </c>
      <c r="G610" s="62">
        <v>4</v>
      </c>
      <c r="H610" s="62">
        <v>5</v>
      </c>
      <c r="I610" s="62">
        <v>6</v>
      </c>
      <c r="J610" s="62">
        <v>7</v>
      </c>
      <c r="K610" s="62">
        <v>8</v>
      </c>
      <c r="L610" s="62">
        <v>9</v>
      </c>
      <c r="M610" s="62">
        <v>10</v>
      </c>
      <c r="N610" s="57"/>
      <c r="O610" s="57"/>
      <c r="P610" s="57"/>
      <c r="Q610" s="57"/>
      <c r="R610" s="57"/>
      <c r="S610" s="57"/>
    </row>
    <row r="611" s="1" customFormat="1" ht="16" customHeight="1" spans="3:19">
      <c r="C611" s="62" t="s">
        <v>30</v>
      </c>
      <c r="D611" s="62"/>
      <c r="E611" s="62"/>
      <c r="F611" s="62"/>
      <c r="G611" s="62"/>
      <c r="H611" s="62" t="s">
        <v>31</v>
      </c>
      <c r="I611" s="62" t="s">
        <v>32</v>
      </c>
      <c r="J611" s="62" t="s">
        <v>33</v>
      </c>
      <c r="K611" s="62" t="s">
        <v>34</v>
      </c>
      <c r="L611" s="73" t="s">
        <v>471</v>
      </c>
      <c r="M611" s="62" t="s">
        <v>38</v>
      </c>
      <c r="N611" s="57"/>
      <c r="O611" s="57"/>
      <c r="P611" s="57"/>
      <c r="Q611" s="57"/>
      <c r="R611" s="57"/>
      <c r="S611" s="57"/>
    </row>
    <row r="612" s="1" customFormat="1" ht="16" customHeight="1" spans="3:19">
      <c r="C612" s="63" t="s">
        <v>39</v>
      </c>
      <c r="D612" s="63" t="s">
        <v>39</v>
      </c>
      <c r="E612" s="63" t="s">
        <v>40</v>
      </c>
      <c r="F612" s="63" t="s">
        <v>41</v>
      </c>
      <c r="G612" s="63" t="s">
        <v>42</v>
      </c>
      <c r="H612" s="63" t="s">
        <v>43</v>
      </c>
      <c r="I612" s="63" t="s">
        <v>76</v>
      </c>
      <c r="J612" s="63" t="s">
        <v>472</v>
      </c>
      <c r="K612" s="63" t="s">
        <v>81</v>
      </c>
      <c r="L612" s="76" t="s">
        <v>69</v>
      </c>
      <c r="M612" s="63" t="s">
        <v>48</v>
      </c>
      <c r="N612" s="57"/>
      <c r="O612" s="57"/>
      <c r="P612" s="57"/>
      <c r="Q612" s="57"/>
      <c r="R612" s="57"/>
      <c r="S612" s="57"/>
    </row>
    <row r="613" s="1" customFormat="1" ht="16" customHeight="1" spans="3:19">
      <c r="C613" s="68" t="s">
        <v>108</v>
      </c>
      <c r="D613" s="68" t="s">
        <v>277</v>
      </c>
      <c r="E613" s="68"/>
      <c r="F613" s="68"/>
      <c r="G613" s="68"/>
      <c r="H613" s="68"/>
      <c r="I613" s="68"/>
      <c r="J613" s="68"/>
      <c r="K613" s="68"/>
      <c r="L613" s="68"/>
      <c r="M613" s="57"/>
      <c r="N613" s="57"/>
      <c r="O613" s="57"/>
      <c r="P613" s="57"/>
      <c r="Q613" s="57"/>
      <c r="R613" s="57"/>
      <c r="S613" s="57"/>
    </row>
    <row r="614" s="1" customFormat="1" ht="16" customHeight="1" spans="3:19">
      <c r="C614" s="68" t="s">
        <v>473</v>
      </c>
      <c r="D614" s="68" t="s">
        <v>474</v>
      </c>
      <c r="E614" s="68"/>
      <c r="F614" s="68"/>
      <c r="G614" s="68"/>
      <c r="H614" s="68"/>
      <c r="I614" s="68"/>
      <c r="J614" s="68"/>
      <c r="K614" s="68"/>
      <c r="L614" s="68"/>
      <c r="M614" s="68"/>
      <c r="N614" s="57"/>
      <c r="O614" s="57"/>
      <c r="P614" s="57"/>
      <c r="Q614" s="57"/>
      <c r="R614" s="57"/>
      <c r="S614" s="57"/>
    </row>
    <row r="615" s="1" customFormat="1" ht="16" customHeight="1" spans="3:19">
      <c r="C615" s="68" t="s">
        <v>479</v>
      </c>
      <c r="D615" s="68" t="s">
        <v>480</v>
      </c>
      <c r="E615" s="68"/>
      <c r="F615" s="68"/>
      <c r="G615" s="68"/>
      <c r="H615" s="68"/>
      <c r="I615" s="68"/>
      <c r="J615" s="68"/>
      <c r="K615" s="68"/>
      <c r="L615" s="68"/>
      <c r="M615" s="57"/>
      <c r="N615" s="57"/>
      <c r="O615" s="57"/>
      <c r="P615" s="57"/>
      <c r="Q615" s="57"/>
      <c r="R615" s="57"/>
      <c r="S615" s="57"/>
    </row>
    <row r="616" ht="16" customHeight="1"/>
    <row r="617" ht="16" customHeight="1"/>
    <row r="618" s="1" customFormat="1" ht="16" customHeight="1" spans="3:19">
      <c r="C618" s="65" t="s">
        <v>481</v>
      </c>
      <c r="D618" s="65" t="s">
        <v>482</v>
      </c>
      <c r="E618" s="68"/>
      <c r="F618" s="68"/>
      <c r="G618" s="68"/>
      <c r="H618" s="68"/>
      <c r="I618" s="68"/>
      <c r="J618" s="68"/>
      <c r="K618" s="68"/>
      <c r="L618" s="68"/>
      <c r="M618" s="57"/>
      <c r="N618" s="57"/>
      <c r="O618" s="57"/>
      <c r="P618" s="57"/>
      <c r="Q618" s="57"/>
      <c r="R618" s="57"/>
      <c r="S618" s="57"/>
    </row>
    <row r="619" s="1" customFormat="1" ht="16" customHeight="1" spans="3:19">
      <c r="C619" s="64" t="s">
        <v>483</v>
      </c>
      <c r="D619" s="64" t="s">
        <v>484</v>
      </c>
      <c r="E619" s="68"/>
      <c r="F619" s="68"/>
      <c r="G619" s="68"/>
      <c r="H619" s="68"/>
      <c r="I619" s="68"/>
      <c r="J619" s="68"/>
      <c r="K619" s="68"/>
      <c r="L619" s="68"/>
      <c r="M619" s="57"/>
      <c r="N619" s="57"/>
      <c r="O619" s="57"/>
      <c r="P619" s="57"/>
      <c r="Q619" s="57"/>
      <c r="R619" s="57"/>
      <c r="S619" s="57"/>
    </row>
    <row r="620" s="1" customFormat="1" ht="16" customHeight="1" spans="3:19">
      <c r="C620" s="62">
        <v>1</v>
      </c>
      <c r="D620" s="62">
        <v>1</v>
      </c>
      <c r="E620" s="62">
        <v>2</v>
      </c>
      <c r="F620" s="62">
        <v>3</v>
      </c>
      <c r="G620" s="62">
        <v>4</v>
      </c>
      <c r="H620" s="62">
        <v>5</v>
      </c>
      <c r="I620" s="62">
        <v>6</v>
      </c>
      <c r="J620" s="62">
        <v>7</v>
      </c>
      <c r="K620" s="62">
        <v>8</v>
      </c>
      <c r="L620" s="62">
        <v>9</v>
      </c>
      <c r="M620" s="62">
        <v>10</v>
      </c>
      <c r="N620" s="57"/>
      <c r="O620" s="57"/>
      <c r="P620" s="57"/>
      <c r="Q620" s="57"/>
      <c r="R620" s="57"/>
      <c r="S620" s="57"/>
    </row>
    <row r="621" s="1" customFormat="1" ht="16" customHeight="1" spans="3:19">
      <c r="C621" s="62" t="s">
        <v>30</v>
      </c>
      <c r="D621" s="62"/>
      <c r="E621" s="62"/>
      <c r="F621" s="62"/>
      <c r="G621" s="62"/>
      <c r="H621" s="62" t="s">
        <v>31</v>
      </c>
      <c r="I621" s="62" t="s">
        <v>32</v>
      </c>
      <c r="J621" s="62" t="s">
        <v>33</v>
      </c>
      <c r="K621" s="62" t="s">
        <v>34</v>
      </c>
      <c r="L621" s="73" t="s">
        <v>485</v>
      </c>
      <c r="M621" s="62" t="s">
        <v>38</v>
      </c>
      <c r="N621" s="57"/>
      <c r="O621" s="57"/>
      <c r="P621" s="57"/>
      <c r="Q621" s="57"/>
      <c r="R621" s="57"/>
      <c r="S621" s="57"/>
    </row>
    <row r="622" s="1" customFormat="1" ht="16" customHeight="1" spans="3:19">
      <c r="C622" s="63" t="s">
        <v>39</v>
      </c>
      <c r="D622" s="63" t="s">
        <v>39</v>
      </c>
      <c r="E622" s="63" t="s">
        <v>40</v>
      </c>
      <c r="F622" s="63" t="s">
        <v>41</v>
      </c>
      <c r="G622" s="63" t="s">
        <v>42</v>
      </c>
      <c r="H622" s="63" t="s">
        <v>43</v>
      </c>
      <c r="I622" s="63" t="s">
        <v>76</v>
      </c>
      <c r="J622" s="63" t="s">
        <v>486</v>
      </c>
      <c r="K622" s="63" t="s">
        <v>81</v>
      </c>
      <c r="L622" s="76" t="s">
        <v>276</v>
      </c>
      <c r="M622" s="63" t="s">
        <v>48</v>
      </c>
      <c r="N622" s="57"/>
      <c r="O622" s="57"/>
      <c r="P622" s="57"/>
      <c r="Q622" s="57"/>
      <c r="R622" s="57"/>
      <c r="S622" s="57"/>
    </row>
    <row r="623" s="1" customFormat="1" ht="16" customHeight="1" spans="3:19">
      <c r="C623" s="68" t="s">
        <v>108</v>
      </c>
      <c r="D623" s="68" t="s">
        <v>277</v>
      </c>
      <c r="E623" s="68"/>
      <c r="F623" s="68"/>
      <c r="G623" s="68"/>
      <c r="H623" s="68"/>
      <c r="I623" s="68"/>
      <c r="J623" s="68"/>
      <c r="K623" s="68"/>
      <c r="L623" s="68"/>
      <c r="M623" s="57"/>
      <c r="N623" s="57"/>
      <c r="O623" s="57"/>
      <c r="P623" s="57"/>
      <c r="Q623" s="57"/>
      <c r="R623" s="57"/>
      <c r="S623" s="57"/>
    </row>
    <row r="624" s="1" customFormat="1" ht="16" customHeight="1" spans="3:19">
      <c r="C624" s="68" t="s">
        <v>487</v>
      </c>
      <c r="D624" s="68" t="s">
        <v>488</v>
      </c>
      <c r="E624" s="68"/>
      <c r="F624" s="68"/>
      <c r="G624" s="68"/>
      <c r="H624" s="68"/>
      <c r="I624" s="68"/>
      <c r="J624" s="68"/>
      <c r="K624" s="68"/>
      <c r="L624" s="68"/>
      <c r="M624" s="57"/>
      <c r="N624" s="57"/>
      <c r="O624" s="57"/>
      <c r="P624" s="57"/>
      <c r="Q624" s="57"/>
      <c r="R624" s="57"/>
      <c r="S624" s="57"/>
    </row>
    <row r="625" s="1" customFormat="1" ht="16" customHeight="1" spans="3:19">
      <c r="C625" s="68"/>
      <c r="D625" s="68"/>
      <c r="E625" s="68"/>
      <c r="F625" s="68"/>
      <c r="G625" s="68"/>
      <c r="H625" s="68"/>
      <c r="I625" s="68"/>
      <c r="J625" s="68"/>
      <c r="K625" s="68"/>
      <c r="L625" s="68"/>
      <c r="M625" s="57"/>
      <c r="N625" s="57"/>
      <c r="O625" s="57"/>
      <c r="P625" s="57"/>
      <c r="Q625" s="57"/>
      <c r="R625" s="57"/>
      <c r="S625" s="57"/>
    </row>
    <row r="626" s="1" customFormat="1" ht="16" customHeight="1" spans="3:19">
      <c r="C626" s="68" t="s">
        <v>101</v>
      </c>
      <c r="D626" s="68" t="s">
        <v>102</v>
      </c>
      <c r="E626" s="68"/>
      <c r="F626" s="68"/>
      <c r="G626" s="68"/>
      <c r="H626" s="68"/>
      <c r="I626" s="68"/>
      <c r="J626" s="68"/>
      <c r="K626" s="68"/>
      <c r="L626" s="68"/>
      <c r="M626" s="57"/>
      <c r="N626" s="57"/>
      <c r="O626" s="57"/>
      <c r="P626" s="57"/>
      <c r="Q626" s="57"/>
      <c r="R626" s="57"/>
      <c r="S626" s="57"/>
    </row>
    <row r="627" s="1" customFormat="1" ht="16" customHeight="1" spans="3:19">
      <c r="C627" s="62">
        <v>1</v>
      </c>
      <c r="D627" s="62">
        <v>1</v>
      </c>
      <c r="E627" s="62">
        <v>2</v>
      </c>
      <c r="F627" s="62">
        <v>3</v>
      </c>
      <c r="G627" s="62">
        <v>4</v>
      </c>
      <c r="H627" s="62">
        <v>5</v>
      </c>
      <c r="I627" s="62">
        <v>6</v>
      </c>
      <c r="J627" s="62">
        <v>7</v>
      </c>
      <c r="K627" s="62">
        <v>8</v>
      </c>
      <c r="L627" s="62">
        <v>9</v>
      </c>
      <c r="M627" s="62">
        <v>10</v>
      </c>
      <c r="N627" s="62">
        <v>11</v>
      </c>
      <c r="O627" s="62">
        <v>12</v>
      </c>
      <c r="P627" s="62">
        <v>13</v>
      </c>
      <c r="Q627" s="62">
        <v>14</v>
      </c>
      <c r="R627" s="57"/>
      <c r="S627" s="57"/>
    </row>
    <row r="628" s="1" customFormat="1" ht="16" customHeight="1" spans="3:19">
      <c r="C628" s="62" t="s">
        <v>30</v>
      </c>
      <c r="D628" s="62"/>
      <c r="E628" s="62"/>
      <c r="F628" s="62"/>
      <c r="G628" s="62"/>
      <c r="H628" s="62" t="s">
        <v>31</v>
      </c>
      <c r="I628" s="62" t="s">
        <v>32</v>
      </c>
      <c r="J628" s="62" t="s">
        <v>33</v>
      </c>
      <c r="K628" s="62" t="s">
        <v>34</v>
      </c>
      <c r="L628" s="73" t="s">
        <v>485</v>
      </c>
      <c r="M628" s="73" t="s">
        <v>489</v>
      </c>
      <c r="N628" s="73" t="s">
        <v>490</v>
      </c>
      <c r="O628" s="73" t="s">
        <v>491</v>
      </c>
      <c r="P628" s="73" t="s">
        <v>492</v>
      </c>
      <c r="Q628" s="62" t="s">
        <v>38</v>
      </c>
      <c r="R628" s="57"/>
      <c r="S628" s="57"/>
    </row>
    <row r="629" s="1" customFormat="1" ht="16" customHeight="1" spans="3:19">
      <c r="C629" s="63" t="s">
        <v>39</v>
      </c>
      <c r="D629" s="63" t="s">
        <v>39</v>
      </c>
      <c r="E629" s="63" t="s">
        <v>40</v>
      </c>
      <c r="F629" s="63" t="s">
        <v>41</v>
      </c>
      <c r="G629" s="63" t="s">
        <v>42</v>
      </c>
      <c r="H629" s="63" t="s">
        <v>43</v>
      </c>
      <c r="I629" s="63" t="s">
        <v>76</v>
      </c>
      <c r="J629" s="63" t="s">
        <v>486</v>
      </c>
      <c r="K629" s="63" t="s">
        <v>170</v>
      </c>
      <c r="L629" s="76" t="s">
        <v>276</v>
      </c>
      <c r="M629" s="76" t="s">
        <v>45</v>
      </c>
      <c r="N629" s="76" t="s">
        <v>45</v>
      </c>
      <c r="O629" s="76" t="s">
        <v>45</v>
      </c>
      <c r="P629" s="76" t="s">
        <v>45</v>
      </c>
      <c r="Q629" s="63" t="s">
        <v>48</v>
      </c>
      <c r="R629" s="57"/>
      <c r="S629" s="57"/>
    </row>
    <row r="630" s="1" customFormat="1" ht="16" customHeight="1" spans="3:19">
      <c r="C630" s="68" t="s">
        <v>108</v>
      </c>
      <c r="D630" s="68" t="s">
        <v>277</v>
      </c>
      <c r="E630" s="68"/>
      <c r="F630" s="68"/>
      <c r="G630" s="68"/>
      <c r="H630" s="68"/>
      <c r="I630" s="68"/>
      <c r="J630" s="68"/>
      <c r="K630" s="68"/>
      <c r="L630" s="68"/>
      <c r="M630" s="57"/>
      <c r="N630" s="57"/>
      <c r="O630" s="57"/>
      <c r="P630" s="57"/>
      <c r="Q630" s="57"/>
      <c r="R630" s="57"/>
      <c r="S630" s="57"/>
    </row>
    <row r="631" s="1" customFormat="1" ht="16" customHeight="1" spans="3:19">
      <c r="C631" s="68" t="s">
        <v>487</v>
      </c>
      <c r="D631" s="68" t="s">
        <v>493</v>
      </c>
      <c r="E631" s="68"/>
      <c r="F631" s="68"/>
      <c r="G631" s="68"/>
      <c r="H631" s="68"/>
      <c r="I631" s="68"/>
      <c r="J631" s="68"/>
      <c r="K631" s="68"/>
      <c r="L631" s="68"/>
      <c r="M631" s="68"/>
      <c r="N631" s="57"/>
      <c r="O631" s="57"/>
      <c r="P631" s="57"/>
      <c r="Q631" s="57"/>
      <c r="R631" s="57"/>
      <c r="S631" s="57"/>
    </row>
    <row r="632" s="1" customFormat="1" ht="16" customHeight="1" spans="3:19">
      <c r="C632" s="68" t="s">
        <v>494</v>
      </c>
      <c r="D632" s="68" t="s">
        <v>495</v>
      </c>
      <c r="E632" s="68"/>
      <c r="F632" s="68"/>
      <c r="G632" s="68"/>
      <c r="H632" s="68"/>
      <c r="I632" s="68"/>
      <c r="J632" s="68"/>
      <c r="K632" s="68"/>
      <c r="L632" s="68"/>
      <c r="M632" s="57"/>
      <c r="N632" s="57"/>
      <c r="O632" s="57"/>
      <c r="P632" s="57"/>
      <c r="Q632" s="57"/>
      <c r="R632" s="57"/>
      <c r="S632" s="57"/>
    </row>
    <row r="633" ht="16" customHeight="1"/>
    <row r="634" ht="16" customHeight="1"/>
    <row r="635" s="1" customFormat="1" ht="16" customHeight="1" spans="3:19">
      <c r="C635" s="65" t="s">
        <v>496</v>
      </c>
      <c r="D635" s="65" t="s">
        <v>497</v>
      </c>
      <c r="E635" s="68"/>
      <c r="F635" s="68"/>
      <c r="G635" s="68"/>
      <c r="H635" s="68"/>
      <c r="I635" s="68"/>
      <c r="J635" s="68"/>
      <c r="K635" s="68"/>
      <c r="L635" s="68"/>
      <c r="M635" s="57"/>
      <c r="N635" s="57"/>
      <c r="O635" s="57"/>
      <c r="P635" s="57"/>
      <c r="Q635" s="57"/>
      <c r="R635" s="57"/>
      <c r="S635" s="57"/>
    </row>
    <row r="636" s="1" customFormat="1" ht="16" customHeight="1" spans="3:19">
      <c r="C636" s="64" t="s">
        <v>498</v>
      </c>
      <c r="D636" s="64" t="s">
        <v>499</v>
      </c>
      <c r="E636" s="68"/>
      <c r="F636" s="68"/>
      <c r="G636" s="68"/>
      <c r="H636" s="68"/>
      <c r="I636" s="68"/>
      <c r="J636" s="68"/>
      <c r="K636" s="68"/>
      <c r="L636" s="68"/>
      <c r="M636" s="57"/>
      <c r="N636" s="57"/>
      <c r="O636" s="57"/>
      <c r="P636" s="57"/>
      <c r="Q636" s="57"/>
      <c r="R636" s="57"/>
      <c r="S636" s="57"/>
    </row>
    <row r="637" s="1" customFormat="1" ht="16" customHeight="1" spans="3:19">
      <c r="C637" s="62">
        <v>1</v>
      </c>
      <c r="D637" s="62">
        <v>1</v>
      </c>
      <c r="E637" s="62">
        <v>2</v>
      </c>
      <c r="F637" s="62">
        <v>3</v>
      </c>
      <c r="G637" s="62">
        <v>4</v>
      </c>
      <c r="H637" s="62">
        <v>5</v>
      </c>
      <c r="I637" s="62">
        <v>6</v>
      </c>
      <c r="J637" s="62">
        <v>7</v>
      </c>
      <c r="K637" s="62">
        <v>8</v>
      </c>
      <c r="L637" s="62">
        <v>9</v>
      </c>
      <c r="M637" s="57"/>
      <c r="N637" s="57"/>
      <c r="O637" s="57"/>
      <c r="P637" s="57"/>
      <c r="Q637" s="57"/>
      <c r="R637" s="57"/>
      <c r="S637" s="57"/>
    </row>
    <row r="638" s="1" customFormat="1" ht="16" customHeight="1" spans="3:19">
      <c r="C638" s="62" t="s">
        <v>30</v>
      </c>
      <c r="D638" s="62"/>
      <c r="E638" s="62"/>
      <c r="F638" s="62"/>
      <c r="G638" s="62"/>
      <c r="H638" s="62" t="s">
        <v>31</v>
      </c>
      <c r="I638" s="62" t="s">
        <v>32</v>
      </c>
      <c r="J638" s="62" t="s">
        <v>33</v>
      </c>
      <c r="K638" s="62" t="s">
        <v>34</v>
      </c>
      <c r="L638" s="62" t="s">
        <v>38</v>
      </c>
      <c r="M638" s="57"/>
      <c r="N638" s="57"/>
      <c r="O638" s="57"/>
      <c r="P638" s="57"/>
      <c r="Q638" s="57"/>
      <c r="R638" s="57"/>
      <c r="S638" s="57"/>
    </row>
    <row r="639" s="1" customFormat="1" ht="16" customHeight="1" spans="3:19">
      <c r="C639" s="63" t="s">
        <v>39</v>
      </c>
      <c r="D639" s="63" t="s">
        <v>39</v>
      </c>
      <c r="E639" s="63" t="s">
        <v>40</v>
      </c>
      <c r="F639" s="63" t="s">
        <v>41</v>
      </c>
      <c r="G639" s="63" t="s">
        <v>42</v>
      </c>
      <c r="H639" s="63" t="s">
        <v>43</v>
      </c>
      <c r="I639" s="63" t="s">
        <v>76</v>
      </c>
      <c r="J639" s="63" t="s">
        <v>500</v>
      </c>
      <c r="K639" s="63" t="s">
        <v>107</v>
      </c>
      <c r="L639" s="63" t="s">
        <v>48</v>
      </c>
      <c r="M639" s="57"/>
      <c r="N639" s="57"/>
      <c r="O639" s="57"/>
      <c r="P639" s="57"/>
      <c r="Q639" s="57"/>
      <c r="R639" s="57"/>
      <c r="S639" s="57"/>
    </row>
    <row r="640" s="1" customFormat="1" ht="16" customHeight="1" spans="3:19">
      <c r="C640" s="68" t="s">
        <v>108</v>
      </c>
      <c r="D640" s="68" t="s">
        <v>277</v>
      </c>
      <c r="E640" s="68"/>
      <c r="F640" s="68"/>
      <c r="G640" s="68"/>
      <c r="H640" s="68"/>
      <c r="I640" s="68"/>
      <c r="J640" s="68"/>
      <c r="K640" s="68"/>
      <c r="L640" s="68"/>
      <c r="M640" s="57"/>
      <c r="N640" s="57"/>
      <c r="O640" s="57"/>
      <c r="P640" s="57"/>
      <c r="Q640" s="57"/>
      <c r="R640" s="57"/>
      <c r="S640" s="57"/>
    </row>
    <row r="641" s="1" customFormat="1" ht="16" customHeight="1" spans="3:19">
      <c r="C641" s="68"/>
      <c r="D641" s="68"/>
      <c r="E641" s="68"/>
      <c r="F641" s="68"/>
      <c r="G641" s="68"/>
      <c r="H641" s="68"/>
      <c r="I641" s="68"/>
      <c r="J641" s="68"/>
      <c r="K641" s="68"/>
      <c r="L641" s="68"/>
      <c r="M641" s="57"/>
      <c r="N641" s="57"/>
      <c r="O641" s="57"/>
      <c r="P641" s="57"/>
      <c r="Q641" s="57"/>
      <c r="R641" s="57"/>
      <c r="S641" s="57"/>
    </row>
    <row r="642" s="1" customFormat="1" ht="16" customHeight="1" spans="3:19">
      <c r="C642" s="68" t="s">
        <v>101</v>
      </c>
      <c r="D642" s="68" t="s">
        <v>102</v>
      </c>
      <c r="E642" s="68"/>
      <c r="F642" s="68"/>
      <c r="G642" s="68"/>
      <c r="H642" s="68"/>
      <c r="I642" s="68"/>
      <c r="J642" s="68"/>
      <c r="K642" s="68"/>
      <c r="L642" s="68"/>
      <c r="M642" s="57"/>
      <c r="N642" s="57"/>
      <c r="O642" s="57"/>
      <c r="P642" s="57"/>
      <c r="Q642" s="57"/>
      <c r="R642" s="57"/>
      <c r="S642" s="57"/>
    </row>
    <row r="643" s="1" customFormat="1" ht="16" customHeight="1" spans="3:19">
      <c r="C643" s="62">
        <v>1</v>
      </c>
      <c r="D643" s="62">
        <v>1</v>
      </c>
      <c r="E643" s="62">
        <v>2</v>
      </c>
      <c r="F643" s="62">
        <v>3</v>
      </c>
      <c r="G643" s="62">
        <v>4</v>
      </c>
      <c r="H643" s="62">
        <v>5</v>
      </c>
      <c r="I643" s="62">
        <v>6</v>
      </c>
      <c r="J643" s="62">
        <v>7</v>
      </c>
      <c r="K643" s="62">
        <v>8</v>
      </c>
      <c r="L643" s="62">
        <v>9</v>
      </c>
      <c r="M643" s="62">
        <v>10</v>
      </c>
      <c r="N643" s="62" t="s">
        <v>29</v>
      </c>
      <c r="O643" s="62">
        <v>12</v>
      </c>
      <c r="P643" s="62">
        <v>13</v>
      </c>
      <c r="Q643" s="62">
        <v>14</v>
      </c>
      <c r="R643" s="57"/>
      <c r="S643" s="57"/>
    </row>
    <row r="644" s="1" customFormat="1" ht="16" customHeight="1" spans="3:19">
      <c r="C644" s="62" t="s">
        <v>30</v>
      </c>
      <c r="D644" s="62"/>
      <c r="E644" s="62"/>
      <c r="F644" s="62"/>
      <c r="G644" s="62"/>
      <c r="H644" s="62" t="s">
        <v>31</v>
      </c>
      <c r="I644" s="62" t="s">
        <v>32</v>
      </c>
      <c r="J644" s="62" t="s">
        <v>33</v>
      </c>
      <c r="K644" s="62" t="s">
        <v>34</v>
      </c>
      <c r="L644" s="73" t="s">
        <v>501</v>
      </c>
      <c r="M644" s="73" t="s">
        <v>502</v>
      </c>
      <c r="N644" s="73" t="s">
        <v>29</v>
      </c>
      <c r="O644" s="73" t="s">
        <v>503</v>
      </c>
      <c r="P644" s="73" t="s">
        <v>504</v>
      </c>
      <c r="Q644" s="62" t="s">
        <v>38</v>
      </c>
      <c r="R644" s="57"/>
      <c r="S644" s="57"/>
    </row>
    <row r="645" s="1" customFormat="1" ht="16" customHeight="1" spans="3:19">
      <c r="C645" s="63" t="s">
        <v>39</v>
      </c>
      <c r="D645" s="63" t="s">
        <v>39</v>
      </c>
      <c r="E645" s="63" t="s">
        <v>40</v>
      </c>
      <c r="F645" s="63" t="s">
        <v>41</v>
      </c>
      <c r="G645" s="63" t="s">
        <v>42</v>
      </c>
      <c r="H645" s="63" t="s">
        <v>43</v>
      </c>
      <c r="I645" s="63" t="s">
        <v>76</v>
      </c>
      <c r="J645" s="63" t="s">
        <v>500</v>
      </c>
      <c r="K645" s="63" t="s">
        <v>486</v>
      </c>
      <c r="L645" s="76" t="s">
        <v>505</v>
      </c>
      <c r="M645" s="76" t="s">
        <v>505</v>
      </c>
      <c r="N645" s="76" t="s">
        <v>29</v>
      </c>
      <c r="O645" s="76" t="s">
        <v>505</v>
      </c>
      <c r="P645" s="76" t="s">
        <v>505</v>
      </c>
      <c r="Q645" s="63" t="s">
        <v>48</v>
      </c>
      <c r="R645" s="57"/>
      <c r="S645" s="57"/>
    </row>
    <row r="646" s="1" customFormat="1" ht="16" customHeight="1" spans="3:19">
      <c r="C646" s="68" t="s">
        <v>108</v>
      </c>
      <c r="D646" s="68" t="s">
        <v>277</v>
      </c>
      <c r="E646" s="68"/>
      <c r="F646" s="68"/>
      <c r="G646" s="68"/>
      <c r="H646" s="68"/>
      <c r="I646" s="68"/>
      <c r="J646" s="68"/>
      <c r="K646" s="68"/>
      <c r="L646" s="68"/>
      <c r="M646" s="57"/>
      <c r="N646" s="57"/>
      <c r="O646" s="57"/>
      <c r="P646" s="57"/>
      <c r="Q646" s="57"/>
      <c r="R646" s="57"/>
      <c r="S646" s="57"/>
    </row>
    <row r="647" s="1" customFormat="1" ht="16" customHeight="1" spans="3:19">
      <c r="C647" s="68" t="s">
        <v>506</v>
      </c>
      <c r="D647" s="68" t="s">
        <v>507</v>
      </c>
      <c r="E647" s="68"/>
      <c r="F647" s="68"/>
      <c r="G647" s="68"/>
      <c r="H647" s="68"/>
      <c r="I647" s="68"/>
      <c r="J647" s="68"/>
      <c r="K647" s="68"/>
      <c r="L647" s="68"/>
      <c r="M647" s="68"/>
      <c r="N647" s="57"/>
      <c r="O647" s="57"/>
      <c r="P647" s="57"/>
      <c r="Q647" s="57"/>
      <c r="R647" s="57"/>
      <c r="S647" s="57"/>
    </row>
    <row r="648" s="1" customFormat="1" ht="16" customHeight="1" spans="3:19">
      <c r="C648" s="68" t="s">
        <v>508</v>
      </c>
      <c r="D648" s="68" t="s">
        <v>509</v>
      </c>
      <c r="E648" s="68"/>
      <c r="F648" s="68"/>
      <c r="G648" s="68"/>
      <c r="H648" s="68"/>
      <c r="I648" s="68"/>
      <c r="J648" s="68"/>
      <c r="K648" s="68"/>
      <c r="L648" s="68"/>
      <c r="M648" s="57"/>
      <c r="N648" s="57"/>
      <c r="O648" s="57"/>
      <c r="P648" s="57"/>
      <c r="Q648" s="57"/>
      <c r="R648" s="57"/>
      <c r="S648" s="57"/>
    </row>
    <row r="649" ht="16" customHeight="1"/>
    <row r="650" ht="16" customHeight="1"/>
    <row r="651" s="1" customFormat="1" ht="16" customHeight="1" spans="3:19">
      <c r="C651" s="65" t="s">
        <v>510</v>
      </c>
      <c r="D651" s="65" t="s">
        <v>511</v>
      </c>
      <c r="E651" s="57"/>
      <c r="F651" s="57"/>
      <c r="G651" s="57"/>
      <c r="H651" s="57"/>
      <c r="I651" s="57"/>
      <c r="J651" s="57"/>
      <c r="K651" s="57"/>
      <c r="L651" s="57"/>
      <c r="M651" s="57"/>
      <c r="N651" s="57"/>
      <c r="O651" s="57"/>
      <c r="P651" s="57"/>
      <c r="Q651" s="57"/>
      <c r="R651" s="57"/>
      <c r="S651" s="57"/>
    </row>
    <row r="652" s="1" customFormat="1" ht="16" customHeight="1" spans="3:19">
      <c r="C652" s="64" t="s">
        <v>512</v>
      </c>
      <c r="D652" s="64" t="s">
        <v>513</v>
      </c>
      <c r="E652" s="57"/>
      <c r="F652" s="57"/>
      <c r="G652" s="57"/>
      <c r="H652" s="57"/>
      <c r="I652" s="57"/>
      <c r="J652" s="57"/>
      <c r="K652" s="57"/>
      <c r="L652" s="57"/>
      <c r="M652" s="57"/>
      <c r="N652" s="57"/>
      <c r="O652" s="57"/>
      <c r="P652" s="57"/>
      <c r="Q652" s="57"/>
      <c r="R652" s="57"/>
      <c r="S652" s="57"/>
    </row>
    <row r="653" s="1" customFormat="1" ht="16" customHeight="1" spans="3:19">
      <c r="C653" s="62">
        <v>1</v>
      </c>
      <c r="D653" s="62">
        <v>1</v>
      </c>
      <c r="E653" s="62">
        <v>2</v>
      </c>
      <c r="F653" s="62">
        <v>3</v>
      </c>
      <c r="G653" s="62">
        <v>4</v>
      </c>
      <c r="H653" s="62">
        <v>5</v>
      </c>
      <c r="I653" s="62">
        <v>6</v>
      </c>
      <c r="J653" s="62">
        <v>7</v>
      </c>
      <c r="K653" s="62">
        <v>8</v>
      </c>
      <c r="L653" s="62">
        <v>9</v>
      </c>
      <c r="M653" s="62">
        <v>10</v>
      </c>
      <c r="N653" s="57"/>
      <c r="O653" s="57"/>
      <c r="P653" s="57"/>
      <c r="Q653" s="57"/>
      <c r="R653" s="57"/>
      <c r="S653" s="57"/>
    </row>
    <row r="654" s="1" customFormat="1" ht="16" customHeight="1" spans="3:19">
      <c r="C654" s="62" t="s">
        <v>30</v>
      </c>
      <c r="D654" s="62"/>
      <c r="E654" s="62"/>
      <c r="F654" s="62"/>
      <c r="G654" s="62"/>
      <c r="H654" s="62" t="s">
        <v>31</v>
      </c>
      <c r="I654" s="62" t="s">
        <v>32</v>
      </c>
      <c r="J654" s="62" t="s">
        <v>33</v>
      </c>
      <c r="K654" s="62" t="s">
        <v>34</v>
      </c>
      <c r="L654" s="62" t="s">
        <v>514</v>
      </c>
      <c r="M654" s="62" t="s">
        <v>38</v>
      </c>
      <c r="N654" s="57"/>
      <c r="O654" s="57"/>
      <c r="P654" s="57"/>
      <c r="Q654" s="57"/>
      <c r="R654" s="57"/>
      <c r="S654" s="57"/>
    </row>
    <row r="655" s="1" customFormat="1" ht="16" customHeight="1" spans="3:19">
      <c r="C655" s="63" t="s">
        <v>39</v>
      </c>
      <c r="D655" s="63" t="s">
        <v>39</v>
      </c>
      <c r="E655" s="63" t="s">
        <v>40</v>
      </c>
      <c r="F655" s="63" t="s">
        <v>41</v>
      </c>
      <c r="G655" s="63" t="s">
        <v>42</v>
      </c>
      <c r="H655" s="63" t="s">
        <v>43</v>
      </c>
      <c r="I655" s="63" t="s">
        <v>44</v>
      </c>
      <c r="J655" s="63" t="s">
        <v>515</v>
      </c>
      <c r="K655" s="63" t="s">
        <v>81</v>
      </c>
      <c r="L655" s="63" t="s">
        <v>69</v>
      </c>
      <c r="M655" s="63" t="s">
        <v>48</v>
      </c>
      <c r="N655" s="57"/>
      <c r="O655" s="57"/>
      <c r="P655" s="57"/>
      <c r="Q655" s="57"/>
      <c r="R655" s="57"/>
      <c r="S655" s="57"/>
    </row>
    <row r="656" s="1" customFormat="1" ht="16" customHeight="1" spans="3:19">
      <c r="C656" s="68" t="s">
        <v>93</v>
      </c>
      <c r="D656" s="68" t="s">
        <v>313</v>
      </c>
      <c r="E656" s="68"/>
      <c r="F656" s="68"/>
      <c r="G656" s="68"/>
      <c r="H656" s="68"/>
      <c r="I656" s="68"/>
      <c r="J656" s="68"/>
      <c r="K656" s="68"/>
      <c r="L656" s="68"/>
      <c r="M656" s="57"/>
      <c r="N656" s="57"/>
      <c r="O656" s="57"/>
      <c r="P656" s="57"/>
      <c r="Q656" s="57"/>
      <c r="R656" s="57"/>
      <c r="S656" s="57"/>
    </row>
    <row r="657" s="1" customFormat="1" ht="16" customHeight="1" spans="3:19">
      <c r="C657" s="68" t="s">
        <v>516</v>
      </c>
      <c r="D657" s="68" t="s">
        <v>517</v>
      </c>
      <c r="E657" s="68"/>
      <c r="F657" s="68"/>
      <c r="G657" s="68"/>
      <c r="H657" s="68"/>
      <c r="I657" s="68"/>
      <c r="J657" s="68"/>
      <c r="K657" s="68"/>
      <c r="L657" s="68"/>
      <c r="M657" s="57"/>
      <c r="N657" s="57"/>
      <c r="O657" s="57"/>
      <c r="P657" s="57"/>
      <c r="Q657" s="57"/>
      <c r="R657" s="57"/>
      <c r="S657" s="57"/>
    </row>
    <row r="658" s="1" customFormat="1" ht="16" customHeight="1" spans="3:19">
      <c r="C658" s="68" t="s">
        <v>518</v>
      </c>
      <c r="D658" s="68" t="s">
        <v>519</v>
      </c>
      <c r="E658" s="68"/>
      <c r="F658" s="68"/>
      <c r="G658" s="68"/>
      <c r="H658" s="68"/>
      <c r="I658" s="68"/>
      <c r="J658" s="68"/>
      <c r="K658" s="68"/>
      <c r="L658" s="68"/>
      <c r="M658" s="57"/>
      <c r="N658" s="57"/>
      <c r="O658" s="57"/>
      <c r="P658" s="57"/>
      <c r="Q658" s="57"/>
      <c r="R658" s="57"/>
      <c r="S658" s="57"/>
    </row>
    <row r="659" s="1" customFormat="1" ht="16" customHeight="1" spans="3:19">
      <c r="C659" s="68"/>
      <c r="D659" s="68"/>
      <c r="E659" s="68"/>
      <c r="F659" s="68"/>
      <c r="G659" s="68"/>
      <c r="H659" s="68"/>
      <c r="I659" s="68"/>
      <c r="J659" s="68"/>
      <c r="K659" s="68"/>
      <c r="L659" s="68"/>
      <c r="M659" s="68"/>
      <c r="N659" s="57"/>
      <c r="O659" s="57"/>
      <c r="P659" s="57"/>
      <c r="Q659" s="57"/>
      <c r="R659" s="57"/>
      <c r="S659" s="57"/>
    </row>
    <row r="660" s="1" customFormat="1" ht="16" customHeight="1" spans="3:19">
      <c r="C660" s="68" t="s">
        <v>101</v>
      </c>
      <c r="D660" s="67" t="s">
        <v>102</v>
      </c>
      <c r="E660" s="57"/>
      <c r="F660" s="57"/>
      <c r="G660" s="57"/>
      <c r="H660" s="57"/>
      <c r="I660" s="57"/>
      <c r="J660" s="57"/>
      <c r="K660" s="57"/>
      <c r="L660" s="57"/>
      <c r="M660" s="57"/>
      <c r="N660" s="57"/>
      <c r="O660" s="57"/>
      <c r="P660" s="57"/>
      <c r="Q660" s="57"/>
      <c r="R660" s="57"/>
      <c r="S660" s="57"/>
    </row>
    <row r="661" s="1" customFormat="1" ht="16" customHeight="1" spans="3:19">
      <c r="C661" s="62">
        <v>1</v>
      </c>
      <c r="D661" s="66">
        <v>1</v>
      </c>
      <c r="E661" s="57"/>
      <c r="F661" s="57"/>
      <c r="G661" s="57"/>
      <c r="H661" s="57"/>
      <c r="I661" s="57"/>
      <c r="J661" s="57"/>
      <c r="K661" s="57"/>
      <c r="L661" s="57"/>
      <c r="M661" s="57"/>
      <c r="N661" s="57"/>
      <c r="O661" s="57"/>
      <c r="P661" s="57"/>
      <c r="Q661" s="57"/>
      <c r="R661" s="57"/>
      <c r="S661" s="57"/>
    </row>
    <row r="662" s="1" customFormat="1" ht="16" customHeight="1" spans="3:19">
      <c r="C662" s="62" t="s">
        <v>67</v>
      </c>
      <c r="D662" s="66" t="s">
        <v>319</v>
      </c>
      <c r="E662" s="57"/>
      <c r="F662" s="57"/>
      <c r="G662" s="57"/>
      <c r="H662" s="57"/>
      <c r="I662" s="57"/>
      <c r="J662" s="57"/>
      <c r="K662" s="57"/>
      <c r="L662" s="57"/>
      <c r="M662" s="57"/>
      <c r="N662" s="57"/>
      <c r="O662" s="57"/>
      <c r="P662" s="57"/>
      <c r="Q662" s="57"/>
      <c r="R662" s="57"/>
      <c r="S662" s="57"/>
    </row>
    <row r="663" s="1" customFormat="1" ht="16" customHeight="1" spans="3:19">
      <c r="C663" s="63" t="s">
        <v>69</v>
      </c>
      <c r="D663" s="67" t="s">
        <v>69</v>
      </c>
      <c r="E663" s="57"/>
      <c r="F663" s="57"/>
      <c r="G663" s="57"/>
      <c r="H663" s="57"/>
      <c r="I663" s="57"/>
      <c r="J663" s="57"/>
      <c r="K663" s="57"/>
      <c r="L663" s="57"/>
      <c r="M663" s="57"/>
      <c r="N663" s="57"/>
      <c r="O663" s="57"/>
      <c r="P663" s="57"/>
      <c r="Q663" s="57"/>
      <c r="R663" s="57"/>
      <c r="S663" s="57"/>
    </row>
    <row r="664" ht="16" customHeight="1" spans="3:4">
      <c r="C664" s="68" t="s">
        <v>103</v>
      </c>
      <c r="D664" s="67" t="s">
        <v>520</v>
      </c>
    </row>
    <row r="665" ht="16" customHeight="1"/>
    <row r="666" ht="16" customHeight="1"/>
    <row r="667" ht="16" customHeight="1"/>
  </sheetData>
  <mergeCells count="66">
    <mergeCell ref="C19:G19"/>
    <mergeCell ref="C39:G39"/>
    <mergeCell ref="C53:G53"/>
    <mergeCell ref="C69:G69"/>
    <mergeCell ref="C75:G75"/>
    <mergeCell ref="C84:G84"/>
    <mergeCell ref="C101:G101"/>
    <mergeCell ref="C105:S105"/>
    <mergeCell ref="C109:G109"/>
    <mergeCell ref="C113:S113"/>
    <mergeCell ref="C120:G120"/>
    <mergeCell ref="C124:S124"/>
    <mergeCell ref="C125:S125"/>
    <mergeCell ref="C137:G137"/>
    <mergeCell ref="C141:S141"/>
    <mergeCell ref="C145:G145"/>
    <mergeCell ref="C149:S149"/>
    <mergeCell ref="C156:G156"/>
    <mergeCell ref="C160:S160"/>
    <mergeCell ref="C174:G174"/>
    <mergeCell ref="C192:G192"/>
    <mergeCell ref="C199:G199"/>
    <mergeCell ref="C212:G212"/>
    <mergeCell ref="C229:G229"/>
    <mergeCell ref="C236:G236"/>
    <mergeCell ref="C246:G246"/>
    <mergeCell ref="C263:G263"/>
    <mergeCell ref="C270:G270"/>
    <mergeCell ref="C280:G280"/>
    <mergeCell ref="C298:G298"/>
    <mergeCell ref="C306:G306"/>
    <mergeCell ref="C319:G319"/>
    <mergeCell ref="C326:G326"/>
    <mergeCell ref="C337:G337"/>
    <mergeCell ref="C344:G344"/>
    <mergeCell ref="C356:G356"/>
    <mergeCell ref="C372:G372"/>
    <mergeCell ref="C379:G379"/>
    <mergeCell ref="C389:G389"/>
    <mergeCell ref="C398:G398"/>
    <mergeCell ref="C410:G410"/>
    <mergeCell ref="C418:G418"/>
    <mergeCell ref="C430:G430"/>
    <mergeCell ref="C449:G449"/>
    <mergeCell ref="C456:G456"/>
    <mergeCell ref="C469:G469"/>
    <mergeCell ref="C475:G475"/>
    <mergeCell ref="C486:G486"/>
    <mergeCell ref="C492:G492"/>
    <mergeCell ref="C502:G502"/>
    <mergeCell ref="C508:G508"/>
    <mergeCell ref="C518:G518"/>
    <mergeCell ref="C524:G524"/>
    <mergeCell ref="C534:G534"/>
    <mergeCell ref="C541:G541"/>
    <mergeCell ref="C553:G553"/>
    <mergeCell ref="C570:G570"/>
    <mergeCell ref="C577:G577"/>
    <mergeCell ref="C588:G588"/>
    <mergeCell ref="C604:G604"/>
    <mergeCell ref="C611:G611"/>
    <mergeCell ref="C621:G621"/>
    <mergeCell ref="C628:G628"/>
    <mergeCell ref="C638:G638"/>
    <mergeCell ref="C644:G644"/>
    <mergeCell ref="C654:G654"/>
  </mergeCells>
  <pageMargins left="0.7" right="0.7" top="0.75" bottom="0.75" header="0.3" footer="0.3"/>
  <pageSetup paperSize="9" scale="75" orientation="landscape"/>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C1:H252"/>
  <sheetViews>
    <sheetView showGridLines="0" view="pageBreakPreview" zoomScaleNormal="100" topLeftCell="A165" workbookViewId="0">
      <selection activeCell="J8" sqref="J8"/>
    </sheetView>
  </sheetViews>
  <sheetFormatPr defaultColWidth="9" defaultRowHeight="15.75" outlineLevelCol="7"/>
  <cols>
    <col min="1" max="3" width="1.5" style="24" customWidth="1"/>
    <col min="4" max="5" width="4.75" style="25" customWidth="1"/>
    <col min="6" max="6" width="34.875" style="24" customWidth="1"/>
    <col min="7" max="7" width="44.125" style="26" customWidth="1"/>
    <col min="8" max="8" width="45" style="24" customWidth="1"/>
    <col min="9" max="16384" width="9" style="24"/>
  </cols>
  <sheetData>
    <row r="1" ht="18.75" spans="3:7">
      <c r="C1" s="27" t="s">
        <v>521</v>
      </c>
      <c r="E1" s="25" t="s">
        <v>1</v>
      </c>
      <c r="G1" s="28" t="s">
        <v>522</v>
      </c>
    </row>
    <row r="2" ht="21" spans="4:5">
      <c r="D2" s="29" t="s">
        <v>523</v>
      </c>
      <c r="E2" s="29" t="s">
        <v>524</v>
      </c>
    </row>
    <row r="3" spans="6:8">
      <c r="F3" s="30" t="s">
        <v>525</v>
      </c>
      <c r="G3" s="31" t="s">
        <v>526</v>
      </c>
      <c r="H3" s="30" t="s">
        <v>527</v>
      </c>
    </row>
    <row r="4" spans="6:8">
      <c r="F4" s="30" t="s">
        <v>528</v>
      </c>
      <c r="G4" s="31" t="s">
        <v>529</v>
      </c>
      <c r="H4" s="30" t="s">
        <v>530</v>
      </c>
    </row>
    <row r="5" spans="6:8">
      <c r="F5" s="30" t="s">
        <v>531</v>
      </c>
      <c r="G5" s="31" t="s">
        <v>532</v>
      </c>
      <c r="H5" s="30" t="s">
        <v>533</v>
      </c>
    </row>
    <row r="6" spans="6:8">
      <c r="F6" s="30" t="s">
        <v>534</v>
      </c>
      <c r="G6" s="31" t="s">
        <v>535</v>
      </c>
      <c r="H6" s="30" t="s">
        <v>536</v>
      </c>
    </row>
    <row r="7" spans="6:8">
      <c r="F7" s="30" t="s">
        <v>537</v>
      </c>
      <c r="G7" s="31" t="s">
        <v>538</v>
      </c>
      <c r="H7" s="30" t="s">
        <v>539</v>
      </c>
    </row>
    <row r="8" spans="6:8">
      <c r="F8" s="30" t="s">
        <v>540</v>
      </c>
      <c r="G8" s="31" t="s">
        <v>541</v>
      </c>
      <c r="H8" s="30" t="s">
        <v>542</v>
      </c>
    </row>
    <row r="9" spans="6:8">
      <c r="F9" s="30" t="s">
        <v>543</v>
      </c>
      <c r="G9" s="31" t="s">
        <v>544</v>
      </c>
      <c r="H9" s="30" t="s">
        <v>545</v>
      </c>
    </row>
    <row r="10" spans="6:8">
      <c r="F10" s="30" t="s">
        <v>546</v>
      </c>
      <c r="G10" s="31" t="s">
        <v>547</v>
      </c>
      <c r="H10" s="30" t="s">
        <v>548</v>
      </c>
    </row>
    <row r="11" spans="6:8">
      <c r="F11" s="30" t="s">
        <v>549</v>
      </c>
      <c r="G11" s="31" t="s">
        <v>550</v>
      </c>
      <c r="H11" s="30" t="s">
        <v>551</v>
      </c>
    </row>
    <row r="12" spans="6:8">
      <c r="F12" s="30" t="s">
        <v>552</v>
      </c>
      <c r="G12" s="31" t="s">
        <v>553</v>
      </c>
      <c r="H12" s="30" t="s">
        <v>554</v>
      </c>
    </row>
    <row r="13" spans="6:8">
      <c r="F13" s="30" t="s">
        <v>555</v>
      </c>
      <c r="G13" s="31" t="s">
        <v>556</v>
      </c>
      <c r="H13" s="30" t="s">
        <v>557</v>
      </c>
    </row>
    <row r="14" spans="6:8">
      <c r="F14" s="30" t="s">
        <v>558</v>
      </c>
      <c r="G14" s="31" t="s">
        <v>559</v>
      </c>
      <c r="H14" s="30" t="s">
        <v>560</v>
      </c>
    </row>
    <row r="15" spans="6:8">
      <c r="F15" s="30" t="s">
        <v>561</v>
      </c>
      <c r="G15" s="31" t="s">
        <v>562</v>
      </c>
      <c r="H15" s="30" t="s">
        <v>563</v>
      </c>
    </row>
    <row r="16" spans="6:8">
      <c r="F16" s="30" t="s">
        <v>564</v>
      </c>
      <c r="G16" s="31" t="s">
        <v>565</v>
      </c>
      <c r="H16" s="30" t="s">
        <v>566</v>
      </c>
    </row>
    <row r="17" spans="6:8">
      <c r="F17" s="30" t="s">
        <v>567</v>
      </c>
      <c r="G17" s="31" t="s">
        <v>568</v>
      </c>
      <c r="H17" s="30" t="s">
        <v>569</v>
      </c>
    </row>
    <row r="18" spans="6:8">
      <c r="F18" s="30" t="s">
        <v>570</v>
      </c>
      <c r="G18" s="31" t="s">
        <v>571</v>
      </c>
      <c r="H18" s="30" t="s">
        <v>572</v>
      </c>
    </row>
    <row r="19" spans="6:8">
      <c r="F19" s="30" t="s">
        <v>573</v>
      </c>
      <c r="G19" s="31" t="s">
        <v>574</v>
      </c>
      <c r="H19" s="30" t="s">
        <v>575</v>
      </c>
    </row>
    <row r="20" spans="6:8">
      <c r="F20" s="30" t="s">
        <v>576</v>
      </c>
      <c r="G20" s="31" t="s">
        <v>577</v>
      </c>
      <c r="H20" s="30" t="s">
        <v>578</v>
      </c>
    </row>
    <row r="21" spans="6:8">
      <c r="F21" s="30" t="s">
        <v>579</v>
      </c>
      <c r="G21" s="31" t="s">
        <v>580</v>
      </c>
      <c r="H21" s="30" t="s">
        <v>581</v>
      </c>
    </row>
    <row r="22" spans="6:8">
      <c r="F22" s="30" t="s">
        <v>582</v>
      </c>
      <c r="G22" s="31" t="s">
        <v>583</v>
      </c>
      <c r="H22" s="30" t="s">
        <v>584</v>
      </c>
    </row>
    <row r="23" spans="6:8">
      <c r="F23" s="30" t="s">
        <v>585</v>
      </c>
      <c r="G23" s="31" t="s">
        <v>586</v>
      </c>
      <c r="H23" s="30" t="s">
        <v>587</v>
      </c>
    </row>
    <row r="24" spans="6:8">
      <c r="F24" s="30" t="s">
        <v>588</v>
      </c>
      <c r="G24" s="31" t="s">
        <v>589</v>
      </c>
      <c r="H24" s="30" t="s">
        <v>590</v>
      </c>
    </row>
    <row r="25" spans="6:8">
      <c r="F25" s="30" t="s">
        <v>591</v>
      </c>
      <c r="G25" s="31" t="s">
        <v>592</v>
      </c>
      <c r="H25" s="30" t="s">
        <v>593</v>
      </c>
    </row>
    <row r="26" spans="6:8">
      <c r="F26" s="30" t="s">
        <v>594</v>
      </c>
      <c r="G26" s="31" t="s">
        <v>595</v>
      </c>
      <c r="H26" s="30" t="s">
        <v>596</v>
      </c>
    </row>
    <row r="27" spans="6:8">
      <c r="F27" s="30" t="s">
        <v>597</v>
      </c>
      <c r="G27" s="31" t="s">
        <v>598</v>
      </c>
      <c r="H27" s="30" t="s">
        <v>599</v>
      </c>
    </row>
    <row r="28" spans="6:8">
      <c r="F28" s="30" t="s">
        <v>600</v>
      </c>
      <c r="G28" s="31" t="s">
        <v>601</v>
      </c>
      <c r="H28" s="30" t="s">
        <v>602</v>
      </c>
    </row>
    <row r="29" spans="6:8">
      <c r="F29" s="30" t="s">
        <v>603</v>
      </c>
      <c r="G29" s="31" t="s">
        <v>604</v>
      </c>
      <c r="H29" s="30" t="s">
        <v>605</v>
      </c>
    </row>
    <row r="30" spans="6:8">
      <c r="F30" s="30" t="s">
        <v>606</v>
      </c>
      <c r="G30" s="31" t="s">
        <v>607</v>
      </c>
      <c r="H30" s="30" t="s">
        <v>608</v>
      </c>
    </row>
    <row r="31" spans="6:8">
      <c r="F31" s="30" t="s">
        <v>609</v>
      </c>
      <c r="G31" s="31" t="s">
        <v>610</v>
      </c>
      <c r="H31" s="30" t="s">
        <v>611</v>
      </c>
    </row>
    <row r="32" spans="6:8">
      <c r="F32" s="30" t="s">
        <v>612</v>
      </c>
      <c r="G32" s="31" t="s">
        <v>613</v>
      </c>
      <c r="H32" s="30" t="s">
        <v>614</v>
      </c>
    </row>
    <row r="34" ht="21" spans="4:5">
      <c r="D34" s="29" t="s">
        <v>615</v>
      </c>
      <c r="E34" s="29" t="s">
        <v>616</v>
      </c>
    </row>
    <row r="35" spans="6:8">
      <c r="F35" s="30" t="s">
        <v>617</v>
      </c>
      <c r="G35" s="31" t="s">
        <v>618</v>
      </c>
      <c r="H35" s="30" t="s">
        <v>619</v>
      </c>
    </row>
    <row r="37" ht="21" spans="4:5">
      <c r="D37" s="29" t="s">
        <v>620</v>
      </c>
      <c r="E37" s="29" t="s">
        <v>115</v>
      </c>
    </row>
    <row r="38" spans="6:8">
      <c r="F38" s="30" t="s">
        <v>621</v>
      </c>
      <c r="G38" s="31" t="s">
        <v>622</v>
      </c>
      <c r="H38" s="30" t="s">
        <v>623</v>
      </c>
    </row>
    <row r="39" spans="6:8">
      <c r="F39" s="30" t="s">
        <v>624</v>
      </c>
      <c r="G39" s="31" t="s">
        <v>625</v>
      </c>
      <c r="H39" s="30" t="s">
        <v>626</v>
      </c>
    </row>
    <row r="40" spans="6:8">
      <c r="F40" s="30" t="s">
        <v>627</v>
      </c>
      <c r="G40" s="31" t="s">
        <v>628</v>
      </c>
      <c r="H40" s="30" t="s">
        <v>629</v>
      </c>
    </row>
    <row r="41" spans="6:8">
      <c r="F41" s="30" t="s">
        <v>630</v>
      </c>
      <c r="G41" s="31" t="s">
        <v>631</v>
      </c>
      <c r="H41" s="30" t="s">
        <v>632</v>
      </c>
    </row>
    <row r="42" spans="6:8">
      <c r="F42" s="32"/>
      <c r="G42" s="33"/>
      <c r="H42" s="34"/>
    </row>
    <row r="43" spans="6:8">
      <c r="F43" s="30" t="s">
        <v>633</v>
      </c>
      <c r="G43" s="31" t="s">
        <v>634</v>
      </c>
      <c r="H43" s="30" t="s">
        <v>635</v>
      </c>
    </row>
    <row r="44" spans="6:8">
      <c r="F44" s="30" t="s">
        <v>636</v>
      </c>
      <c r="G44" s="31" t="s">
        <v>637</v>
      </c>
      <c r="H44" s="30" t="s">
        <v>638</v>
      </c>
    </row>
    <row r="45" spans="6:8">
      <c r="F45" s="30" t="s">
        <v>639</v>
      </c>
      <c r="G45" s="31" t="s">
        <v>640</v>
      </c>
      <c r="H45" s="30" t="s">
        <v>641</v>
      </c>
    </row>
    <row r="46" spans="6:8">
      <c r="F46" s="30" t="s">
        <v>642</v>
      </c>
      <c r="G46" s="31" t="s">
        <v>643</v>
      </c>
      <c r="H46" s="30" t="s">
        <v>644</v>
      </c>
    </row>
    <row r="47" spans="6:8">
      <c r="F47" s="32"/>
      <c r="G47" s="33"/>
      <c r="H47" s="34"/>
    </row>
    <row r="48" spans="6:8">
      <c r="F48" s="35" t="s">
        <v>645</v>
      </c>
      <c r="G48" s="36" t="s">
        <v>646</v>
      </c>
      <c r="H48" s="35" t="s">
        <v>647</v>
      </c>
    </row>
    <row r="49" spans="6:8">
      <c r="F49" s="35" t="s">
        <v>648</v>
      </c>
      <c r="G49" s="36" t="s">
        <v>649</v>
      </c>
      <c r="H49" s="35" t="s">
        <v>650</v>
      </c>
    </row>
    <row r="50" spans="6:8">
      <c r="F50" s="37"/>
      <c r="G50" s="38"/>
      <c r="H50" s="37"/>
    </row>
    <row r="51" spans="6:8">
      <c r="F51" s="30" t="s">
        <v>651</v>
      </c>
      <c r="G51" s="31" t="s">
        <v>652</v>
      </c>
      <c r="H51" s="30" t="s">
        <v>653</v>
      </c>
    </row>
    <row r="52" spans="6:8">
      <c r="F52" s="30" t="s">
        <v>654</v>
      </c>
      <c r="G52" s="31" t="s">
        <v>655</v>
      </c>
      <c r="H52" s="30" t="s">
        <v>656</v>
      </c>
    </row>
    <row r="53" spans="6:8">
      <c r="F53" s="30" t="s">
        <v>657</v>
      </c>
      <c r="G53" s="31" t="s">
        <v>658</v>
      </c>
      <c r="H53" s="30" t="s">
        <v>659</v>
      </c>
    </row>
    <row r="54" spans="6:8">
      <c r="F54" s="30" t="s">
        <v>660</v>
      </c>
      <c r="G54" s="31" t="s">
        <v>661</v>
      </c>
      <c r="H54" s="30" t="s">
        <v>662</v>
      </c>
    </row>
    <row r="55" spans="6:8">
      <c r="F55" s="32"/>
      <c r="G55" s="33"/>
      <c r="H55" s="34"/>
    </row>
    <row r="56" spans="6:8">
      <c r="F56" s="30" t="s">
        <v>663</v>
      </c>
      <c r="G56" s="31" t="s">
        <v>664</v>
      </c>
      <c r="H56" s="30" t="s">
        <v>665</v>
      </c>
    </row>
    <row r="57" spans="6:8">
      <c r="F57" s="30" t="s">
        <v>666</v>
      </c>
      <c r="G57" s="31" t="s">
        <v>667</v>
      </c>
      <c r="H57" s="30" t="s">
        <v>668</v>
      </c>
    </row>
    <row r="58" spans="6:8">
      <c r="F58" s="30" t="s">
        <v>669</v>
      </c>
      <c r="G58" s="31" t="s">
        <v>670</v>
      </c>
      <c r="H58" s="30" t="s">
        <v>671</v>
      </c>
    </row>
    <row r="59" spans="6:8">
      <c r="F59" s="30" t="s">
        <v>672</v>
      </c>
      <c r="G59" s="31" t="s">
        <v>673</v>
      </c>
      <c r="H59" s="30" t="s">
        <v>674</v>
      </c>
    </row>
    <row r="61" ht="21" spans="4:5">
      <c r="D61" s="29" t="s">
        <v>675</v>
      </c>
      <c r="E61" s="29" t="s">
        <v>133</v>
      </c>
    </row>
    <row r="62" spans="6:8">
      <c r="F62" s="30" t="s">
        <v>676</v>
      </c>
      <c r="G62" s="31" t="s">
        <v>677</v>
      </c>
      <c r="H62" s="30" t="s">
        <v>678</v>
      </c>
    </row>
    <row r="63" spans="6:8">
      <c r="F63" s="30" t="s">
        <v>679</v>
      </c>
      <c r="G63" s="31" t="s">
        <v>680</v>
      </c>
      <c r="H63" s="30" t="s">
        <v>681</v>
      </c>
    </row>
    <row r="64" spans="6:8">
      <c r="F64" s="30" t="s">
        <v>682</v>
      </c>
      <c r="G64" s="31" t="s">
        <v>683</v>
      </c>
      <c r="H64" s="30" t="s">
        <v>684</v>
      </c>
    </row>
    <row r="66" ht="21" spans="4:5">
      <c r="D66" s="29" t="s">
        <v>685</v>
      </c>
      <c r="E66" s="29" t="s">
        <v>140</v>
      </c>
    </row>
    <row r="67" spans="6:8">
      <c r="F67" s="30" t="s">
        <v>686</v>
      </c>
      <c r="G67" s="31" t="s">
        <v>687</v>
      </c>
      <c r="H67" s="30" t="s">
        <v>688</v>
      </c>
    </row>
    <row r="68" spans="6:8">
      <c r="F68" s="30" t="s">
        <v>689</v>
      </c>
      <c r="G68" s="31" t="s">
        <v>690</v>
      </c>
      <c r="H68" s="30" t="s">
        <v>691</v>
      </c>
    </row>
    <row r="69" spans="6:8">
      <c r="F69" s="30" t="s">
        <v>692</v>
      </c>
      <c r="G69" s="31" t="s">
        <v>693</v>
      </c>
      <c r="H69" s="30" t="s">
        <v>694</v>
      </c>
    </row>
    <row r="70" spans="6:8">
      <c r="F70" s="30" t="s">
        <v>695</v>
      </c>
      <c r="G70" s="31" t="s">
        <v>696</v>
      </c>
      <c r="H70" s="30" t="s">
        <v>697</v>
      </c>
    </row>
    <row r="71" spans="6:8">
      <c r="F71" s="39"/>
      <c r="G71" s="40"/>
      <c r="H71" s="39"/>
    </row>
    <row r="72" spans="6:8">
      <c r="F72" s="30" t="s">
        <v>698</v>
      </c>
      <c r="G72" s="31" t="s">
        <v>699</v>
      </c>
      <c r="H72" s="30" t="s">
        <v>700</v>
      </c>
    </row>
    <row r="73" spans="6:8">
      <c r="F73" s="30" t="s">
        <v>701</v>
      </c>
      <c r="G73" s="31" t="s">
        <v>702</v>
      </c>
      <c r="H73" s="30" t="s">
        <v>703</v>
      </c>
    </row>
    <row r="75" ht="21" spans="4:5">
      <c r="D75" s="29" t="s">
        <v>704</v>
      </c>
      <c r="E75" s="29" t="s">
        <v>156</v>
      </c>
    </row>
    <row r="76" spans="6:8">
      <c r="F76" s="30" t="s">
        <v>705</v>
      </c>
      <c r="G76" s="31" t="s">
        <v>706</v>
      </c>
      <c r="H76" s="30" t="s">
        <v>707</v>
      </c>
    </row>
    <row r="77" spans="6:8">
      <c r="F77" s="30" t="s">
        <v>708</v>
      </c>
      <c r="G77" s="31" t="s">
        <v>709</v>
      </c>
      <c r="H77" s="30" t="s">
        <v>710</v>
      </c>
    </row>
    <row r="78" spans="6:8">
      <c r="F78" s="30" t="s">
        <v>711</v>
      </c>
      <c r="G78" s="31" t="s">
        <v>712</v>
      </c>
      <c r="H78" s="30" t="s">
        <v>713</v>
      </c>
    </row>
    <row r="80" ht="21" spans="4:5">
      <c r="D80" s="29" t="s">
        <v>714</v>
      </c>
      <c r="E80" s="29" t="s">
        <v>715</v>
      </c>
    </row>
    <row r="81" spans="6:8">
      <c r="F81" s="30" t="s">
        <v>716</v>
      </c>
      <c r="G81" s="31" t="s">
        <v>717</v>
      </c>
      <c r="H81" s="30" t="s">
        <v>718</v>
      </c>
    </row>
    <row r="82" spans="6:8">
      <c r="F82" s="30" t="s">
        <v>719</v>
      </c>
      <c r="G82" s="31" t="s">
        <v>720</v>
      </c>
      <c r="H82" s="30" t="s">
        <v>721</v>
      </c>
    </row>
    <row r="83" spans="6:8">
      <c r="F83" s="41"/>
      <c r="G83" s="42"/>
      <c r="H83" s="43"/>
    </row>
    <row r="84" spans="6:8">
      <c r="F84" s="30" t="s">
        <v>722</v>
      </c>
      <c r="G84" s="31" t="s">
        <v>723</v>
      </c>
      <c r="H84" s="30" t="s">
        <v>724</v>
      </c>
    </row>
    <row r="85" spans="6:8">
      <c r="F85" s="30" t="s">
        <v>725</v>
      </c>
      <c r="G85" s="31" t="s">
        <v>726</v>
      </c>
      <c r="H85" s="30" t="s">
        <v>727</v>
      </c>
    </row>
    <row r="86" spans="6:8">
      <c r="F86" s="30" t="s">
        <v>728</v>
      </c>
      <c r="G86" s="31" t="s">
        <v>729</v>
      </c>
      <c r="H86" s="30" t="s">
        <v>730</v>
      </c>
    </row>
    <row r="87" spans="6:8">
      <c r="F87" s="30" t="s">
        <v>731</v>
      </c>
      <c r="G87" s="31" t="s">
        <v>732</v>
      </c>
      <c r="H87" s="30" t="s">
        <v>733</v>
      </c>
    </row>
    <row r="88" spans="6:8">
      <c r="F88" s="41"/>
      <c r="G88" s="42"/>
      <c r="H88" s="43"/>
    </row>
    <row r="89" spans="6:8">
      <c r="F89" s="30" t="s">
        <v>734</v>
      </c>
      <c r="G89" s="31" t="s">
        <v>735</v>
      </c>
      <c r="H89" s="30" t="s">
        <v>736</v>
      </c>
    </row>
    <row r="90" spans="6:8">
      <c r="F90" s="30" t="s">
        <v>737</v>
      </c>
      <c r="G90" s="31" t="s">
        <v>738</v>
      </c>
      <c r="H90" s="30" t="s">
        <v>739</v>
      </c>
    </row>
    <row r="91" spans="6:8">
      <c r="F91" s="30" t="s">
        <v>740</v>
      </c>
      <c r="G91" s="31" t="s">
        <v>741</v>
      </c>
      <c r="H91" s="30" t="s">
        <v>742</v>
      </c>
    </row>
    <row r="92" spans="6:8">
      <c r="F92" s="30" t="s">
        <v>743</v>
      </c>
      <c r="G92" s="31" t="s">
        <v>744</v>
      </c>
      <c r="H92" s="30" t="s">
        <v>745</v>
      </c>
    </row>
    <row r="93" spans="6:8">
      <c r="F93" s="41"/>
      <c r="G93" s="42"/>
      <c r="H93" s="43"/>
    </row>
    <row r="94" spans="6:8">
      <c r="F94" s="30" t="s">
        <v>746</v>
      </c>
      <c r="G94" s="31" t="s">
        <v>747</v>
      </c>
      <c r="H94" s="30" t="s">
        <v>748</v>
      </c>
    </row>
    <row r="95" spans="6:8">
      <c r="F95" s="30" t="s">
        <v>749</v>
      </c>
      <c r="G95" s="31" t="s">
        <v>750</v>
      </c>
      <c r="H95" s="30" t="s">
        <v>751</v>
      </c>
    </row>
    <row r="96" spans="6:8">
      <c r="F96" s="30" t="s">
        <v>752</v>
      </c>
      <c r="G96" s="31" t="s">
        <v>753</v>
      </c>
      <c r="H96" s="30" t="s">
        <v>754</v>
      </c>
    </row>
    <row r="97" spans="6:8">
      <c r="F97" s="30" t="s">
        <v>755</v>
      </c>
      <c r="G97" s="31" t="s">
        <v>756</v>
      </c>
      <c r="H97" s="30" t="s">
        <v>757</v>
      </c>
    </row>
    <row r="98" spans="6:8">
      <c r="F98" s="41"/>
      <c r="G98" s="42"/>
      <c r="H98" s="43"/>
    </row>
    <row r="99" spans="6:8">
      <c r="F99" s="30" t="s">
        <v>758</v>
      </c>
      <c r="G99" s="31" t="s">
        <v>759</v>
      </c>
      <c r="H99" s="30" t="s">
        <v>760</v>
      </c>
    </row>
    <row r="100" spans="6:8">
      <c r="F100" s="30" t="s">
        <v>761</v>
      </c>
      <c r="G100" s="31" t="s">
        <v>762</v>
      </c>
      <c r="H100" s="30" t="s">
        <v>763</v>
      </c>
    </row>
    <row r="101" spans="6:8">
      <c r="F101" s="30" t="s">
        <v>764</v>
      </c>
      <c r="G101" s="31" t="s">
        <v>765</v>
      </c>
      <c r="H101" s="30" t="s">
        <v>766</v>
      </c>
    </row>
    <row r="102" spans="6:8">
      <c r="F102" s="30" t="s">
        <v>767</v>
      </c>
      <c r="G102" s="31" t="s">
        <v>768</v>
      </c>
      <c r="H102" s="30" t="s">
        <v>769</v>
      </c>
    </row>
    <row r="104" ht="21" spans="4:5">
      <c r="D104" s="29" t="s">
        <v>770</v>
      </c>
      <c r="E104" s="29" t="s">
        <v>771</v>
      </c>
    </row>
    <row r="105" spans="6:8">
      <c r="F105" s="44" t="s">
        <v>772</v>
      </c>
      <c r="G105" s="45" t="s">
        <v>773</v>
      </c>
      <c r="H105" s="44" t="s">
        <v>774</v>
      </c>
    </row>
    <row r="106" spans="6:8">
      <c r="F106" s="44" t="s">
        <v>775</v>
      </c>
      <c r="G106" s="45" t="s">
        <v>776</v>
      </c>
      <c r="H106" s="44" t="s">
        <v>777</v>
      </c>
    </row>
    <row r="107" spans="6:8">
      <c r="F107" s="39"/>
      <c r="G107" s="40"/>
      <c r="H107" s="39"/>
    </row>
    <row r="108" spans="6:8">
      <c r="F108" s="39"/>
      <c r="G108" s="40"/>
      <c r="H108" s="39"/>
    </row>
    <row r="110" ht="21" spans="4:5">
      <c r="D110" s="29" t="s">
        <v>778</v>
      </c>
      <c r="E110" s="29" t="s">
        <v>779</v>
      </c>
    </row>
    <row r="111" spans="6:8">
      <c r="F111" s="44" t="s">
        <v>780</v>
      </c>
      <c r="G111" s="45" t="s">
        <v>781</v>
      </c>
      <c r="H111" s="44" t="s">
        <v>782</v>
      </c>
    </row>
    <row r="113" ht="21" spans="4:5">
      <c r="D113" s="46" t="s">
        <v>783</v>
      </c>
      <c r="E113" s="46" t="s">
        <v>784</v>
      </c>
    </row>
    <row r="114" spans="6:8">
      <c r="F114" s="30" t="s">
        <v>785</v>
      </c>
      <c r="G114" s="31" t="s">
        <v>786</v>
      </c>
      <c r="H114" s="30" t="s">
        <v>787</v>
      </c>
    </row>
    <row r="115" spans="6:8">
      <c r="F115" s="30" t="s">
        <v>788</v>
      </c>
      <c r="G115" s="31" t="s">
        <v>789</v>
      </c>
      <c r="H115" s="30" t="s">
        <v>790</v>
      </c>
    </row>
    <row r="116" spans="6:8">
      <c r="F116" s="30" t="s">
        <v>791</v>
      </c>
      <c r="G116" s="31" t="s">
        <v>792</v>
      </c>
      <c r="H116" s="30" t="s">
        <v>793</v>
      </c>
    </row>
    <row r="117" spans="6:8">
      <c r="F117" s="30" t="s">
        <v>794</v>
      </c>
      <c r="G117" s="31" t="s">
        <v>795</v>
      </c>
      <c r="H117" s="30" t="s">
        <v>796</v>
      </c>
    </row>
    <row r="118" spans="6:8">
      <c r="F118" s="32"/>
      <c r="G118" s="33"/>
      <c r="H118" s="34"/>
    </row>
    <row r="119" spans="6:8">
      <c r="F119" s="30" t="s">
        <v>797</v>
      </c>
      <c r="G119" s="31" t="s">
        <v>798</v>
      </c>
      <c r="H119" s="30" t="s">
        <v>799</v>
      </c>
    </row>
    <row r="120" spans="6:8">
      <c r="F120" s="30" t="s">
        <v>800</v>
      </c>
      <c r="G120" s="31" t="s">
        <v>801</v>
      </c>
      <c r="H120" s="30" t="s">
        <v>802</v>
      </c>
    </row>
    <row r="121" spans="6:8">
      <c r="F121" s="30" t="s">
        <v>803</v>
      </c>
      <c r="G121" s="31" t="s">
        <v>804</v>
      </c>
      <c r="H121" s="30" t="s">
        <v>805</v>
      </c>
    </row>
    <row r="122" spans="6:8">
      <c r="F122" s="30" t="s">
        <v>806</v>
      </c>
      <c r="G122" s="31" t="s">
        <v>807</v>
      </c>
      <c r="H122" s="30" t="s">
        <v>808</v>
      </c>
    </row>
    <row r="124" ht="21" spans="4:5">
      <c r="D124" s="46" t="s">
        <v>809</v>
      </c>
      <c r="E124" s="46" t="s">
        <v>810</v>
      </c>
    </row>
    <row r="125" spans="6:8">
      <c r="F125" s="47" t="s">
        <v>811</v>
      </c>
      <c r="G125" s="45" t="s">
        <v>812</v>
      </c>
      <c r="H125" s="47" t="s">
        <v>813</v>
      </c>
    </row>
    <row r="128" ht="21" spans="4:5">
      <c r="D128" s="46" t="s">
        <v>814</v>
      </c>
      <c r="E128" s="46" t="s">
        <v>815</v>
      </c>
    </row>
    <row r="129" spans="6:8">
      <c r="F129" s="30" t="s">
        <v>816</v>
      </c>
      <c r="G129" s="31" t="s">
        <v>817</v>
      </c>
      <c r="H129" s="30" t="s">
        <v>818</v>
      </c>
    </row>
    <row r="130" spans="6:8">
      <c r="F130" s="30" t="s">
        <v>819</v>
      </c>
      <c r="G130" s="31" t="s">
        <v>820</v>
      </c>
      <c r="H130" s="30" t="s">
        <v>821</v>
      </c>
    </row>
    <row r="131" spans="6:8">
      <c r="F131" s="30" t="s">
        <v>822</v>
      </c>
      <c r="G131" s="31" t="s">
        <v>823</v>
      </c>
      <c r="H131" s="30" t="s">
        <v>824</v>
      </c>
    </row>
    <row r="132" spans="6:8">
      <c r="F132" s="30" t="s">
        <v>825</v>
      </c>
      <c r="G132" s="31" t="s">
        <v>826</v>
      </c>
      <c r="H132" s="30" t="s">
        <v>827</v>
      </c>
    </row>
    <row r="133" spans="6:8">
      <c r="F133" s="32"/>
      <c r="G133" s="33"/>
      <c r="H133" s="34"/>
    </row>
    <row r="134" spans="6:8">
      <c r="F134" s="30" t="s">
        <v>828</v>
      </c>
      <c r="G134" s="31" t="s">
        <v>829</v>
      </c>
      <c r="H134" s="30" t="s">
        <v>830</v>
      </c>
    </row>
    <row r="135" spans="6:8">
      <c r="F135" s="30" t="s">
        <v>831</v>
      </c>
      <c r="G135" s="31" t="s">
        <v>832</v>
      </c>
      <c r="H135" s="30" t="s">
        <v>833</v>
      </c>
    </row>
    <row r="136" spans="6:8">
      <c r="F136" s="30" t="s">
        <v>834</v>
      </c>
      <c r="G136" s="31" t="s">
        <v>835</v>
      </c>
      <c r="H136" s="30" t="s">
        <v>836</v>
      </c>
    </row>
    <row r="137" spans="6:8">
      <c r="F137" s="30" t="s">
        <v>837</v>
      </c>
      <c r="G137" s="31" t="s">
        <v>838</v>
      </c>
      <c r="H137" s="30" t="s">
        <v>839</v>
      </c>
    </row>
    <row r="138" spans="6:8">
      <c r="F138" s="32"/>
      <c r="G138" s="33"/>
      <c r="H138" s="34"/>
    </row>
    <row r="139" spans="6:8">
      <c r="F139" s="30" t="s">
        <v>828</v>
      </c>
      <c r="G139" s="31" t="s">
        <v>829</v>
      </c>
      <c r="H139" s="30" t="s">
        <v>840</v>
      </c>
    </row>
    <row r="140" spans="6:8">
      <c r="F140" s="30" t="s">
        <v>841</v>
      </c>
      <c r="G140" s="31" t="s">
        <v>842</v>
      </c>
      <c r="H140" s="30" t="s">
        <v>843</v>
      </c>
    </row>
    <row r="141" spans="6:8">
      <c r="F141" s="30" t="s">
        <v>844</v>
      </c>
      <c r="G141" s="31" t="s">
        <v>845</v>
      </c>
      <c r="H141" s="30" t="s">
        <v>846</v>
      </c>
    </row>
    <row r="142" spans="6:8">
      <c r="F142" s="30" t="s">
        <v>847</v>
      </c>
      <c r="G142" s="31" t="s">
        <v>848</v>
      </c>
      <c r="H142" s="30" t="s">
        <v>849</v>
      </c>
    </row>
    <row r="145" ht="21" spans="4:5">
      <c r="D145" s="46" t="s">
        <v>850</v>
      </c>
      <c r="E145" s="46" t="s">
        <v>851</v>
      </c>
    </row>
    <row r="146" spans="6:8">
      <c r="F146" s="30" t="s">
        <v>852</v>
      </c>
      <c r="G146" s="31" t="s">
        <v>853</v>
      </c>
      <c r="H146" s="30" t="s">
        <v>854</v>
      </c>
    </row>
    <row r="149" ht="21" spans="4:5">
      <c r="D149" s="29" t="s">
        <v>855</v>
      </c>
      <c r="E149" s="29" t="s">
        <v>856</v>
      </c>
    </row>
    <row r="150" spans="6:8">
      <c r="F150" s="30" t="s">
        <v>857</v>
      </c>
      <c r="G150" s="31" t="s">
        <v>858</v>
      </c>
      <c r="H150" s="30" t="s">
        <v>859</v>
      </c>
    </row>
    <row r="151" spans="6:8">
      <c r="F151" s="30" t="s">
        <v>860</v>
      </c>
      <c r="G151" s="31" t="s">
        <v>861</v>
      </c>
      <c r="H151" s="30" t="s">
        <v>862</v>
      </c>
    </row>
    <row r="152" spans="6:8">
      <c r="F152" s="30" t="s">
        <v>863</v>
      </c>
      <c r="G152" s="31" t="s">
        <v>864</v>
      </c>
      <c r="H152" s="30" t="s">
        <v>865</v>
      </c>
    </row>
    <row r="153" spans="6:8">
      <c r="F153" s="30" t="s">
        <v>866</v>
      </c>
      <c r="G153" s="31" t="s">
        <v>867</v>
      </c>
      <c r="H153" s="30" t="s">
        <v>868</v>
      </c>
    </row>
    <row r="154" spans="6:8">
      <c r="F154" s="32"/>
      <c r="G154" s="33"/>
      <c r="H154" s="34"/>
    </row>
    <row r="155" spans="6:8">
      <c r="F155" s="30" t="s">
        <v>869</v>
      </c>
      <c r="G155" s="31" t="s">
        <v>870</v>
      </c>
      <c r="H155" s="30" t="s">
        <v>871</v>
      </c>
    </row>
    <row r="156" spans="6:8">
      <c r="F156" s="30" t="s">
        <v>872</v>
      </c>
      <c r="G156" s="31" t="s">
        <v>873</v>
      </c>
      <c r="H156" s="30" t="s">
        <v>874</v>
      </c>
    </row>
    <row r="157" spans="6:8">
      <c r="F157" s="30" t="s">
        <v>875</v>
      </c>
      <c r="G157" s="31" t="s">
        <v>876</v>
      </c>
      <c r="H157" s="30" t="s">
        <v>877</v>
      </c>
    </row>
    <row r="158" spans="6:8">
      <c r="F158" s="30" t="s">
        <v>878</v>
      </c>
      <c r="G158" s="31" t="s">
        <v>879</v>
      </c>
      <c r="H158" s="30" t="s">
        <v>880</v>
      </c>
    </row>
    <row r="161" ht="21" spans="4:5">
      <c r="D161" s="29" t="s">
        <v>881</v>
      </c>
      <c r="E161" s="29" t="s">
        <v>882</v>
      </c>
    </row>
    <row r="162" spans="6:8">
      <c r="F162" s="30" t="s">
        <v>883</v>
      </c>
      <c r="G162" s="31" t="s">
        <v>884</v>
      </c>
      <c r="H162" s="30" t="s">
        <v>885</v>
      </c>
    </row>
    <row r="165" ht="21" spans="4:5">
      <c r="D165" s="46" t="s">
        <v>886</v>
      </c>
      <c r="E165" s="46" t="s">
        <v>887</v>
      </c>
    </row>
    <row r="167" ht="21" spans="4:5">
      <c r="D167" s="29" t="s">
        <v>888</v>
      </c>
      <c r="E167" s="29" t="s">
        <v>889</v>
      </c>
    </row>
    <row r="168" spans="6:8">
      <c r="F168" s="30" t="s">
        <v>890</v>
      </c>
      <c r="G168" s="31" t="s">
        <v>891</v>
      </c>
      <c r="H168" s="30" t="s">
        <v>892</v>
      </c>
    </row>
    <row r="169" spans="6:8">
      <c r="F169" s="30" t="s">
        <v>893</v>
      </c>
      <c r="G169" s="31" t="s">
        <v>894</v>
      </c>
      <c r="H169" s="30" t="s">
        <v>895</v>
      </c>
    </row>
    <row r="172" ht="21" spans="4:5">
      <c r="D172" s="29" t="s">
        <v>896</v>
      </c>
      <c r="E172" s="29" t="s">
        <v>897</v>
      </c>
    </row>
    <row r="173" spans="6:8">
      <c r="F173" s="30" t="s">
        <v>898</v>
      </c>
      <c r="G173" s="31" t="s">
        <v>899</v>
      </c>
      <c r="H173" s="30" t="s">
        <v>900</v>
      </c>
    </row>
    <row r="174" spans="6:8">
      <c r="F174" s="30" t="s">
        <v>901</v>
      </c>
      <c r="G174" s="31" t="s">
        <v>902</v>
      </c>
      <c r="H174" s="30" t="s">
        <v>903</v>
      </c>
    </row>
    <row r="177" ht="21" spans="4:5">
      <c r="D177" s="29" t="s">
        <v>904</v>
      </c>
      <c r="E177" s="29" t="s">
        <v>306</v>
      </c>
    </row>
    <row r="178" spans="6:8">
      <c r="F178" s="30" t="s">
        <v>905</v>
      </c>
      <c r="G178" s="31" t="s">
        <v>906</v>
      </c>
      <c r="H178" s="30" t="s">
        <v>907</v>
      </c>
    </row>
    <row r="179" spans="6:8">
      <c r="F179" s="30" t="s">
        <v>908</v>
      </c>
      <c r="G179" s="31" t="s">
        <v>909</v>
      </c>
      <c r="H179" s="30" t="s">
        <v>910</v>
      </c>
    </row>
    <row r="181" ht="21" spans="4:5">
      <c r="D181" s="29" t="s">
        <v>911</v>
      </c>
      <c r="E181" s="29" t="s">
        <v>322</v>
      </c>
    </row>
    <row r="182" spans="6:8">
      <c r="F182" s="30" t="s">
        <v>912</v>
      </c>
      <c r="G182" s="31" t="s">
        <v>913</v>
      </c>
      <c r="H182" s="30" t="s">
        <v>914</v>
      </c>
    </row>
    <row r="184" ht="21" spans="4:5">
      <c r="D184" s="29" t="s">
        <v>915</v>
      </c>
      <c r="E184" s="29" t="s">
        <v>326</v>
      </c>
    </row>
    <row r="185" spans="6:8">
      <c r="F185" s="30" t="s">
        <v>916</v>
      </c>
      <c r="G185" s="31" t="s">
        <v>917</v>
      </c>
      <c r="H185" s="30" t="s">
        <v>918</v>
      </c>
    </row>
    <row r="187" ht="21" spans="4:5">
      <c r="D187" s="29" t="s">
        <v>919</v>
      </c>
      <c r="E187" s="29" t="s">
        <v>920</v>
      </c>
    </row>
    <row r="188" s="22" customFormat="1" spans="4:8">
      <c r="D188" s="48"/>
      <c r="E188" s="48"/>
      <c r="F188" s="44" t="s">
        <v>921</v>
      </c>
      <c r="G188" s="45" t="s">
        <v>922</v>
      </c>
      <c r="H188" s="44" t="s">
        <v>923</v>
      </c>
    </row>
    <row r="189" spans="6:8">
      <c r="F189" s="30" t="s">
        <v>924</v>
      </c>
      <c r="G189" s="31" t="s">
        <v>925</v>
      </c>
      <c r="H189" s="30" t="s">
        <v>926</v>
      </c>
    </row>
    <row r="191" s="22" customFormat="1" ht="21" spans="4:7">
      <c r="D191" s="49" t="s">
        <v>927</v>
      </c>
      <c r="E191" s="49" t="s">
        <v>928</v>
      </c>
      <c r="G191" s="50"/>
    </row>
    <row r="192" s="22" customFormat="1" spans="4:8">
      <c r="D192" s="48"/>
      <c r="E192" s="48"/>
      <c r="F192" s="44" t="s">
        <v>929</v>
      </c>
      <c r="G192" s="45" t="s">
        <v>930</v>
      </c>
      <c r="H192" s="44" t="s">
        <v>931</v>
      </c>
    </row>
    <row r="193" s="22" customFormat="1" spans="4:8">
      <c r="D193" s="48"/>
      <c r="E193" s="48"/>
      <c r="F193" s="44" t="s">
        <v>932</v>
      </c>
      <c r="G193" s="45" t="s">
        <v>933</v>
      </c>
      <c r="H193" s="44" t="s">
        <v>934</v>
      </c>
    </row>
    <row r="194" s="22" customFormat="1" spans="4:8">
      <c r="D194" s="48"/>
      <c r="E194" s="48"/>
      <c r="F194" s="44" t="s">
        <v>935</v>
      </c>
      <c r="G194" s="45" t="s">
        <v>936</v>
      </c>
      <c r="H194" s="44" t="s">
        <v>937</v>
      </c>
    </row>
    <row r="195" s="22" customFormat="1" spans="4:7">
      <c r="D195" s="48"/>
      <c r="E195" s="48"/>
      <c r="G195" s="50"/>
    </row>
    <row r="196" s="22" customFormat="1" spans="4:7">
      <c r="D196" s="48"/>
      <c r="E196" s="48"/>
      <c r="G196" s="50"/>
    </row>
    <row r="197" s="23" customFormat="1" ht="21" spans="4:7">
      <c r="D197" s="49" t="s">
        <v>938</v>
      </c>
      <c r="E197" s="49" t="s">
        <v>939</v>
      </c>
      <c r="G197" s="51"/>
    </row>
    <row r="198" s="23" customFormat="1" spans="4:8">
      <c r="D198" s="52"/>
      <c r="E198" s="52"/>
      <c r="F198" s="44" t="s">
        <v>940</v>
      </c>
      <c r="G198" s="45" t="s">
        <v>941</v>
      </c>
      <c r="H198" s="44" t="s">
        <v>942</v>
      </c>
    </row>
    <row r="199" s="22" customFormat="1" spans="4:7">
      <c r="D199" s="48"/>
      <c r="E199" s="48"/>
      <c r="G199" s="50"/>
    </row>
    <row r="200" s="22" customFormat="1" spans="4:7">
      <c r="D200" s="48"/>
      <c r="E200" s="48"/>
      <c r="G200" s="50"/>
    </row>
    <row r="201" s="22" customFormat="1" ht="21" spans="4:7">
      <c r="D201" s="53" t="s">
        <v>943</v>
      </c>
      <c r="E201" s="53" t="s">
        <v>400</v>
      </c>
      <c r="G201" s="50"/>
    </row>
    <row r="202" s="22" customFormat="1" spans="4:8">
      <c r="D202" s="48"/>
      <c r="E202" s="48"/>
      <c r="F202" s="44" t="s">
        <v>944</v>
      </c>
      <c r="G202" s="45" t="s">
        <v>945</v>
      </c>
      <c r="H202" s="44" t="s">
        <v>946</v>
      </c>
    </row>
    <row r="203" s="22" customFormat="1" spans="4:7">
      <c r="D203" s="48"/>
      <c r="E203" s="48"/>
      <c r="G203" s="50"/>
    </row>
    <row r="204" s="22" customFormat="1" spans="4:7">
      <c r="D204" s="48"/>
      <c r="E204" s="48"/>
      <c r="G204" s="50"/>
    </row>
    <row r="205" s="23" customFormat="1" ht="21" spans="4:7">
      <c r="D205" s="49" t="s">
        <v>947</v>
      </c>
      <c r="E205" s="49" t="s">
        <v>948</v>
      </c>
      <c r="G205" s="51"/>
    </row>
    <row r="206" s="23" customFormat="1" spans="4:8">
      <c r="D206" s="52"/>
      <c r="E206" s="52"/>
      <c r="F206" s="44" t="s">
        <v>949</v>
      </c>
      <c r="G206" s="45" t="s">
        <v>950</v>
      </c>
      <c r="H206" s="44" t="s">
        <v>951</v>
      </c>
    </row>
    <row r="207" s="22" customFormat="1" spans="4:7">
      <c r="D207" s="48"/>
      <c r="E207" s="48"/>
      <c r="G207" s="50"/>
    </row>
    <row r="208" s="22" customFormat="1" spans="4:7">
      <c r="D208" s="48"/>
      <c r="E208" s="48"/>
      <c r="G208" s="50"/>
    </row>
    <row r="209" s="22" customFormat="1" ht="21" spans="4:7">
      <c r="D209" s="53" t="s">
        <v>952</v>
      </c>
      <c r="E209" s="53" t="s">
        <v>423</v>
      </c>
      <c r="G209" s="50"/>
    </row>
    <row r="210" s="22" customFormat="1" spans="4:8">
      <c r="D210" s="48"/>
      <c r="E210" s="48"/>
      <c r="F210" s="44" t="s">
        <v>953</v>
      </c>
      <c r="G210" s="45" t="s">
        <v>954</v>
      </c>
      <c r="H210" s="44" t="s">
        <v>955</v>
      </c>
    </row>
    <row r="211" s="22" customFormat="1" spans="4:7">
      <c r="D211" s="48"/>
      <c r="E211" s="48"/>
      <c r="G211" s="50"/>
    </row>
    <row r="212" s="22" customFormat="1" spans="4:7">
      <c r="D212" s="48"/>
      <c r="E212" s="48"/>
      <c r="G212" s="50"/>
    </row>
    <row r="213" s="23" customFormat="1" ht="21" spans="4:7">
      <c r="D213" s="53" t="s">
        <v>956</v>
      </c>
      <c r="E213" s="53" t="s">
        <v>957</v>
      </c>
      <c r="G213" s="51"/>
    </row>
    <row r="214" s="23" customFormat="1" spans="4:8">
      <c r="D214" s="52"/>
      <c r="E214" s="52"/>
      <c r="F214" s="44" t="s">
        <v>958</v>
      </c>
      <c r="G214" s="45" t="s">
        <v>959</v>
      </c>
      <c r="H214" s="44" t="s">
        <v>960</v>
      </c>
    </row>
    <row r="215" s="23" customFormat="1" spans="4:8">
      <c r="D215" s="52"/>
      <c r="E215" s="52"/>
      <c r="F215" s="44" t="s">
        <v>961</v>
      </c>
      <c r="G215" s="45" t="s">
        <v>962</v>
      </c>
      <c r="H215" s="44" t="s">
        <v>963</v>
      </c>
    </row>
    <row r="216" s="22" customFormat="1" spans="4:7">
      <c r="D216" s="48"/>
      <c r="E216" s="48"/>
      <c r="G216" s="50"/>
    </row>
    <row r="217" s="22" customFormat="1" spans="4:7">
      <c r="D217" s="48"/>
      <c r="E217" s="48"/>
      <c r="G217" s="50"/>
    </row>
    <row r="218" s="22" customFormat="1" ht="21" spans="4:7">
      <c r="D218" s="53" t="s">
        <v>964</v>
      </c>
      <c r="E218" s="53" t="s">
        <v>446</v>
      </c>
      <c r="G218" s="50"/>
    </row>
    <row r="219" s="22" customFormat="1" spans="4:8">
      <c r="D219" s="48"/>
      <c r="E219" s="48"/>
      <c r="F219" s="44" t="s">
        <v>965</v>
      </c>
      <c r="G219" s="45" t="s">
        <v>966</v>
      </c>
      <c r="H219" s="44" t="s">
        <v>967</v>
      </c>
    </row>
    <row r="220" s="22" customFormat="1" spans="4:8">
      <c r="D220" s="48"/>
      <c r="E220" s="48"/>
      <c r="F220" s="44" t="s">
        <v>968</v>
      </c>
      <c r="G220" s="45" t="s">
        <v>969</v>
      </c>
      <c r="H220" s="44" t="s">
        <v>970</v>
      </c>
    </row>
    <row r="221" s="22" customFormat="1" spans="4:8">
      <c r="D221" s="48"/>
      <c r="E221" s="48"/>
      <c r="F221" s="44" t="s">
        <v>971</v>
      </c>
      <c r="G221" s="45" t="s">
        <v>972</v>
      </c>
      <c r="H221" s="44" t="s">
        <v>973</v>
      </c>
    </row>
    <row r="222" s="22" customFormat="1" spans="4:8">
      <c r="D222" s="48"/>
      <c r="E222" s="48"/>
      <c r="F222" s="44" t="s">
        <v>974</v>
      </c>
      <c r="G222" s="45" t="s">
        <v>975</v>
      </c>
      <c r="H222" s="44" t="s">
        <v>976</v>
      </c>
    </row>
    <row r="223" s="22" customFormat="1" spans="4:8">
      <c r="D223" s="48"/>
      <c r="E223" s="48"/>
      <c r="F223" s="54"/>
      <c r="G223" s="55"/>
      <c r="H223" s="54"/>
    </row>
    <row r="224" s="22" customFormat="1" spans="4:7">
      <c r="D224" s="48"/>
      <c r="E224" s="48"/>
      <c r="G224" s="50"/>
    </row>
    <row r="225" s="22" customFormat="1" ht="21" spans="4:7">
      <c r="D225" s="53" t="s">
        <v>977</v>
      </c>
      <c r="E225" s="53" t="s">
        <v>978</v>
      </c>
      <c r="G225" s="50"/>
    </row>
    <row r="226" s="22" customFormat="1" spans="4:8">
      <c r="D226" s="48"/>
      <c r="E226" s="48"/>
      <c r="F226" s="44" t="s">
        <v>979</v>
      </c>
      <c r="G226" s="45" t="s">
        <v>980</v>
      </c>
      <c r="H226" s="44" t="s">
        <v>981</v>
      </c>
    </row>
    <row r="227" s="22" customFormat="1" spans="4:8">
      <c r="D227" s="48"/>
      <c r="E227" s="48"/>
      <c r="F227" s="44"/>
      <c r="G227" s="45"/>
      <c r="H227" s="44"/>
    </row>
    <row r="228" s="22" customFormat="1" spans="4:7">
      <c r="D228" s="48"/>
      <c r="E228" s="48"/>
      <c r="G228" s="50"/>
    </row>
    <row r="229" s="22" customFormat="1" spans="4:7">
      <c r="D229" s="48"/>
      <c r="E229" s="48"/>
      <c r="G229" s="50"/>
    </row>
    <row r="230" s="22" customFormat="1" ht="21" spans="4:7">
      <c r="D230" s="53" t="s">
        <v>982</v>
      </c>
      <c r="E230" s="53" t="s">
        <v>468</v>
      </c>
      <c r="G230" s="50"/>
    </row>
    <row r="231" s="22" customFormat="1" spans="4:8">
      <c r="D231" s="48"/>
      <c r="E231" s="48"/>
      <c r="F231" s="44" t="s">
        <v>983</v>
      </c>
      <c r="G231" s="45" t="s">
        <v>984</v>
      </c>
      <c r="H231" s="44" t="s">
        <v>985</v>
      </c>
    </row>
    <row r="232" s="22" customFormat="1" spans="4:8">
      <c r="D232" s="48"/>
      <c r="E232" s="48"/>
      <c r="F232" s="44" t="s">
        <v>986</v>
      </c>
      <c r="G232" s="45" t="s">
        <v>987</v>
      </c>
      <c r="H232" s="44" t="s">
        <v>988</v>
      </c>
    </row>
    <row r="233" s="22" customFormat="1" spans="4:8">
      <c r="D233" s="48"/>
      <c r="E233" s="48"/>
      <c r="F233" s="54"/>
      <c r="G233" s="55"/>
      <c r="H233" s="54"/>
    </row>
    <row r="234" s="22" customFormat="1" spans="4:7">
      <c r="D234" s="48"/>
      <c r="E234" s="48"/>
      <c r="G234" s="50"/>
    </row>
    <row r="235" s="22" customFormat="1" ht="21" spans="4:7">
      <c r="D235" s="53" t="s">
        <v>989</v>
      </c>
      <c r="E235" s="53" t="s">
        <v>990</v>
      </c>
      <c r="G235" s="50"/>
    </row>
    <row r="236" s="22" customFormat="1" spans="4:8">
      <c r="D236" s="48"/>
      <c r="E236" s="48"/>
      <c r="F236" s="44" t="s">
        <v>991</v>
      </c>
      <c r="G236" s="45" t="s">
        <v>992</v>
      </c>
      <c r="H236" s="44" t="s">
        <v>993</v>
      </c>
    </row>
    <row r="237" s="22" customFormat="1" spans="4:8">
      <c r="D237" s="48"/>
      <c r="E237" s="48"/>
      <c r="F237" s="44"/>
      <c r="G237" s="45"/>
      <c r="H237" s="44"/>
    </row>
    <row r="238" s="22" customFormat="1" spans="4:7">
      <c r="D238" s="48"/>
      <c r="E238" s="48"/>
      <c r="G238" s="50"/>
    </row>
    <row r="239" s="22" customFormat="1" spans="4:7">
      <c r="D239" s="48"/>
      <c r="E239" s="48"/>
      <c r="G239" s="50"/>
    </row>
    <row r="240" s="22" customFormat="1" ht="21" spans="4:7">
      <c r="D240" s="53" t="s">
        <v>994</v>
      </c>
      <c r="E240" s="53" t="s">
        <v>995</v>
      </c>
      <c r="G240" s="50"/>
    </row>
    <row r="241" s="22" customFormat="1" spans="4:8">
      <c r="D241" s="48"/>
      <c r="E241" s="48"/>
      <c r="F241" s="44" t="s">
        <v>996</v>
      </c>
      <c r="G241" s="45" t="s">
        <v>997</v>
      </c>
      <c r="H241" s="44" t="s">
        <v>998</v>
      </c>
    </row>
    <row r="242" s="22" customFormat="1" spans="4:8">
      <c r="D242" s="48"/>
      <c r="E242" s="48"/>
      <c r="F242" s="44" t="s">
        <v>999</v>
      </c>
      <c r="G242" s="45" t="s">
        <v>1000</v>
      </c>
      <c r="H242" s="44" t="s">
        <v>1001</v>
      </c>
    </row>
    <row r="243" s="22" customFormat="1" spans="4:7">
      <c r="D243" s="48"/>
      <c r="E243" s="48"/>
      <c r="G243" s="50"/>
    </row>
    <row r="244" s="22" customFormat="1" spans="4:7">
      <c r="D244" s="48"/>
      <c r="E244" s="48"/>
      <c r="G244" s="50"/>
    </row>
    <row r="245" s="22" customFormat="1" ht="21" spans="4:7">
      <c r="D245" s="53" t="s">
        <v>1002</v>
      </c>
      <c r="E245" s="53" t="s">
        <v>497</v>
      </c>
      <c r="G245" s="50"/>
    </row>
    <row r="246" s="22" customFormat="1" spans="4:8">
      <c r="D246" s="48"/>
      <c r="E246" s="48"/>
      <c r="F246" s="44" t="s">
        <v>1003</v>
      </c>
      <c r="G246" s="45" t="s">
        <v>1004</v>
      </c>
      <c r="H246" s="44" t="s">
        <v>1005</v>
      </c>
    </row>
    <row r="247" s="22" customFormat="1" spans="4:7">
      <c r="D247" s="48"/>
      <c r="E247" s="48"/>
      <c r="G247" s="50"/>
    </row>
    <row r="248" s="22" customFormat="1" spans="4:7">
      <c r="D248" s="48"/>
      <c r="E248" s="48"/>
      <c r="G248" s="50"/>
    </row>
    <row r="249" s="22" customFormat="1" ht="21" spans="4:7">
      <c r="D249" s="53" t="s">
        <v>1006</v>
      </c>
      <c r="E249" s="53" t="s">
        <v>511</v>
      </c>
      <c r="G249" s="50"/>
    </row>
    <row r="250" s="22" customFormat="1" spans="4:8">
      <c r="D250" s="48"/>
      <c r="E250" s="48"/>
      <c r="F250" s="44" t="s">
        <v>1007</v>
      </c>
      <c r="G250" s="45" t="s">
        <v>1008</v>
      </c>
      <c r="H250" s="44" t="s">
        <v>1009</v>
      </c>
    </row>
    <row r="251" s="22" customFormat="1" spans="4:8">
      <c r="D251" s="48"/>
      <c r="E251" s="48"/>
      <c r="F251" s="44" t="s">
        <v>1010</v>
      </c>
      <c r="G251" s="45" t="s">
        <v>1011</v>
      </c>
      <c r="H251" s="44" t="s">
        <v>1012</v>
      </c>
    </row>
    <row r="252" s="22" customFormat="1" spans="4:7">
      <c r="D252" s="48"/>
      <c r="E252" s="48"/>
      <c r="G252" s="50"/>
    </row>
  </sheetData>
  <mergeCells count="11">
    <mergeCell ref="F42:H42"/>
    <mergeCell ref="F47:H47"/>
    <mergeCell ref="F55:H55"/>
    <mergeCell ref="F83:H83"/>
    <mergeCell ref="F88:H88"/>
    <mergeCell ref="F93:H93"/>
    <mergeCell ref="F98:H98"/>
    <mergeCell ref="F118:H118"/>
    <mergeCell ref="F133:H133"/>
    <mergeCell ref="F138:H138"/>
    <mergeCell ref="F154:H154"/>
  </mergeCells>
  <pageMargins left="0.7" right="0.7" top="0.75" bottom="0.75" header="0.3" footer="0.3"/>
  <pageSetup paperSize="9" orientation="portrait"/>
  <headerFooter/>
  <rowBreaks count="2" manualBreakCount="2">
    <brk id="146" max="7" man="1"/>
    <brk id="170" max="7"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2:D20"/>
  <sheetViews>
    <sheetView tabSelected="1" workbookViewId="0">
      <selection activeCell="D5" sqref="D5"/>
    </sheetView>
  </sheetViews>
  <sheetFormatPr defaultColWidth="9" defaultRowHeight="13.5" outlineLevelCol="3"/>
  <cols>
    <col min="1" max="2" width="3.75" customWidth="1"/>
    <col min="3" max="3" width="10.375" customWidth="1"/>
    <col min="4" max="4" width="124.125" customWidth="1"/>
  </cols>
  <sheetData>
    <row r="2" spans="3:4">
      <c r="C2" t="s">
        <v>1013</v>
      </c>
      <c r="D2" t="s">
        <v>1014</v>
      </c>
    </row>
    <row r="3" spans="3:4">
      <c r="C3" t="s">
        <v>1015</v>
      </c>
      <c r="D3" t="s">
        <v>1016</v>
      </c>
    </row>
    <row r="4" spans="3:4">
      <c r="C4" t="s">
        <v>1017</v>
      </c>
      <c r="D4" s="21" t="s">
        <v>1018</v>
      </c>
    </row>
    <row r="8" spans="3:4">
      <c r="C8" t="s">
        <v>1013</v>
      </c>
      <c r="D8" t="s">
        <v>1019</v>
      </c>
    </row>
    <row r="9" spans="3:4">
      <c r="C9" t="s">
        <v>1015</v>
      </c>
      <c r="D9" t="s">
        <v>1020</v>
      </c>
    </row>
    <row r="10" spans="3:4">
      <c r="C10" t="s">
        <v>1017</v>
      </c>
      <c r="D10" s="21" t="s">
        <v>1021</v>
      </c>
    </row>
    <row r="13" spans="3:4">
      <c r="C13" t="s">
        <v>1013</v>
      </c>
      <c r="D13" t="s">
        <v>1022</v>
      </c>
    </row>
    <row r="14" spans="3:4">
      <c r="C14" t="s">
        <v>1015</v>
      </c>
      <c r="D14" t="s">
        <v>1023</v>
      </c>
    </row>
    <row r="15" ht="148.5" spans="3:4">
      <c r="C15" t="s">
        <v>1017</v>
      </c>
      <c r="D15" s="21" t="s">
        <v>1024</v>
      </c>
    </row>
    <row r="18" spans="3:4">
      <c r="C18" t="s">
        <v>1013</v>
      </c>
      <c r="D18" t="s">
        <v>1025</v>
      </c>
    </row>
    <row r="19" spans="3:4">
      <c r="C19" t="s">
        <v>1015</v>
      </c>
      <c r="D19" t="s">
        <v>1026</v>
      </c>
    </row>
    <row r="20" spans="3:4">
      <c r="C20" t="s">
        <v>1017</v>
      </c>
      <c r="D20" t="s">
        <v>1027</v>
      </c>
    </row>
  </sheetData>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S392"/>
  <sheetViews>
    <sheetView topLeftCell="I169" workbookViewId="0">
      <selection activeCell="R382" sqref="R382:S382"/>
    </sheetView>
  </sheetViews>
  <sheetFormatPr defaultColWidth="9" defaultRowHeight="13.5"/>
  <cols>
    <col min="1" max="3" width="1.875" customWidth="1"/>
    <col min="4" max="4" width="6.375" customWidth="1"/>
    <col min="5" max="5" width="5.75" customWidth="1"/>
    <col min="6" max="9" width="5.5" customWidth="1"/>
    <col min="10" max="11" width="7.5" customWidth="1"/>
    <col min="12" max="12" width="9.5" customWidth="1"/>
    <col min="13" max="14" width="12.75" customWidth="1"/>
    <col min="15" max="15" width="10.5" customWidth="1"/>
    <col min="16" max="16" width="12.75" customWidth="1"/>
    <col min="17" max="17" width="10.75" customWidth="1"/>
    <col min="18" max="18" width="32.25" customWidth="1"/>
  </cols>
  <sheetData>
    <row r="1" ht="18.75" spans="3:18">
      <c r="C1" s="2" t="s">
        <v>1028</v>
      </c>
      <c r="R1" t="s">
        <v>1029</v>
      </c>
    </row>
    <row r="2" ht="14.25" spans="5:14">
      <c r="E2" s="3">
        <v>1</v>
      </c>
      <c r="F2" s="3">
        <v>2</v>
      </c>
      <c r="G2" s="3">
        <v>3</v>
      </c>
      <c r="H2" s="3">
        <v>4</v>
      </c>
      <c r="I2" s="3">
        <v>5</v>
      </c>
      <c r="J2" s="3">
        <v>6</v>
      </c>
      <c r="K2" s="3">
        <v>7</v>
      </c>
      <c r="L2" s="3">
        <v>8</v>
      </c>
      <c r="M2" s="3">
        <v>9</v>
      </c>
      <c r="N2" s="3">
        <v>10</v>
      </c>
    </row>
    <row r="3" ht="14.25" spans="5:14">
      <c r="E3" s="3" t="s">
        <v>1030</v>
      </c>
      <c r="F3" s="3"/>
      <c r="G3" s="3"/>
      <c r="H3" s="3"/>
      <c r="I3" s="3" t="s">
        <v>31</v>
      </c>
      <c r="J3" s="3" t="s">
        <v>1031</v>
      </c>
      <c r="K3" s="3" t="s">
        <v>1032</v>
      </c>
      <c r="L3" s="3" t="s">
        <v>1033</v>
      </c>
      <c r="M3" s="5" t="s">
        <v>1034</v>
      </c>
      <c r="N3" s="3" t="s">
        <v>391</v>
      </c>
    </row>
    <row r="4" ht="15.75" spans="5:14">
      <c r="E4" s="4" t="s">
        <v>39</v>
      </c>
      <c r="F4" s="5" t="s">
        <v>40</v>
      </c>
      <c r="G4" s="5" t="s">
        <v>41</v>
      </c>
      <c r="H4" s="5" t="s">
        <v>42</v>
      </c>
      <c r="I4" s="5" t="s">
        <v>43</v>
      </c>
      <c r="J4" s="5" t="s">
        <v>44</v>
      </c>
      <c r="K4" s="5" t="s">
        <v>91</v>
      </c>
      <c r="L4" s="5" t="s">
        <v>81</v>
      </c>
      <c r="M4" s="5" t="s">
        <v>1035</v>
      </c>
      <c r="N4" s="5" t="s">
        <v>48</v>
      </c>
    </row>
    <row r="6" spans="4:19">
      <c r="D6">
        <v>1</v>
      </c>
      <c r="E6" t="str">
        <f>RIGHT($E$4,2)</f>
        <v>A5</v>
      </c>
      <c r="F6" t="str">
        <f>RIGHT($F$4,2)</f>
        <v>C3</v>
      </c>
      <c r="G6" t="str">
        <f>RIGHT($G$4,2)</f>
        <v>3C</v>
      </c>
      <c r="H6" t="str">
        <f>RIGHT($H$4,2)</f>
        <v>5A</v>
      </c>
      <c r="I6" t="str">
        <f>RIGHT($I$4,2)</f>
        <v>FF</v>
      </c>
      <c r="J6" t="str">
        <f>RIGHT($J$4,2)</f>
        <v>36</v>
      </c>
      <c r="K6" s="10" t="str">
        <f>RIGHT($K$4,2)</f>
        <v>02</v>
      </c>
      <c r="L6" s="10" t="str">
        <f>RIGHT($L$4,2)</f>
        <v>01</v>
      </c>
      <c r="M6" s="10" t="str">
        <f>DEC2HEX(D6,2)</f>
        <v>01</v>
      </c>
      <c r="N6" s="11" t="str">
        <f>RIGHT($N$4,2)</f>
        <v>EE</v>
      </c>
      <c r="R6" t="s">
        <v>1036</v>
      </c>
      <c r="S6" t="str">
        <f t="shared" ref="S6:S34" si="0">CONCATENATE(E6," ",F6," ",G6," ",H6," ",I6," ",J6," ",K6," ",L6," ",M6," ",N6)</f>
        <v>A5 C3 3C 5A FF 36 02 01 01 EE</v>
      </c>
    </row>
    <row r="7" spans="4:19">
      <c r="D7">
        <v>2</v>
      </c>
      <c r="E7" t="str">
        <f t="shared" ref="E7:E35" si="1">RIGHT($E$4,2)</f>
        <v>A5</v>
      </c>
      <c r="F7" t="str">
        <f t="shared" ref="F7:F35" si="2">RIGHT($F$4,2)</f>
        <v>C3</v>
      </c>
      <c r="G7" t="str">
        <f t="shared" ref="G7:G35" si="3">RIGHT($G$4,2)</f>
        <v>3C</v>
      </c>
      <c r="H7" t="str">
        <f t="shared" ref="H7:H35" si="4">RIGHT($H$4,2)</f>
        <v>5A</v>
      </c>
      <c r="I7" t="str">
        <f t="shared" ref="I7:I35" si="5">RIGHT($I$4,2)</f>
        <v>FF</v>
      </c>
      <c r="J7" t="str">
        <f t="shared" ref="J7:J35" si="6">RIGHT($J$4,2)</f>
        <v>36</v>
      </c>
      <c r="K7" s="10" t="str">
        <f t="shared" ref="K7:K35" si="7">RIGHT($K$4,2)</f>
        <v>02</v>
      </c>
      <c r="L7" s="10" t="str">
        <f t="shared" ref="L7:L35" si="8">RIGHT($L$4,2)</f>
        <v>01</v>
      </c>
      <c r="M7" s="10" t="str">
        <f t="shared" ref="M7:M35" si="9">DEC2HEX(D7,2)</f>
        <v>02</v>
      </c>
      <c r="N7" s="11" t="str">
        <f t="shared" ref="N7:N35" si="10">RIGHT($N$4,2)</f>
        <v>EE</v>
      </c>
      <c r="R7" t="s">
        <v>1037</v>
      </c>
      <c r="S7" t="str">
        <f t="shared" si="0"/>
        <v>A5 C3 3C 5A FF 36 02 01 02 EE</v>
      </c>
    </row>
    <row r="8" spans="4:19">
      <c r="D8">
        <v>3</v>
      </c>
      <c r="E8" t="str">
        <f t="shared" si="1"/>
        <v>A5</v>
      </c>
      <c r="F8" t="str">
        <f t="shared" si="2"/>
        <v>C3</v>
      </c>
      <c r="G8" t="str">
        <f t="shared" si="3"/>
        <v>3C</v>
      </c>
      <c r="H8" t="str">
        <f t="shared" si="4"/>
        <v>5A</v>
      </c>
      <c r="I8" t="str">
        <f t="shared" si="5"/>
        <v>FF</v>
      </c>
      <c r="J8" t="str">
        <f t="shared" si="6"/>
        <v>36</v>
      </c>
      <c r="K8" s="10" t="str">
        <f t="shared" si="7"/>
        <v>02</v>
      </c>
      <c r="L8" s="10" t="str">
        <f t="shared" si="8"/>
        <v>01</v>
      </c>
      <c r="M8" s="10" t="str">
        <f t="shared" si="9"/>
        <v>03</v>
      </c>
      <c r="N8" s="11" t="str">
        <f t="shared" si="10"/>
        <v>EE</v>
      </c>
      <c r="R8" t="s">
        <v>1038</v>
      </c>
      <c r="S8" t="str">
        <f t="shared" si="0"/>
        <v>A5 C3 3C 5A FF 36 02 01 03 EE</v>
      </c>
    </row>
    <row r="9" spans="4:19">
      <c r="D9">
        <v>4</v>
      </c>
      <c r="E9" t="str">
        <f t="shared" si="1"/>
        <v>A5</v>
      </c>
      <c r="F9" t="str">
        <f t="shared" si="2"/>
        <v>C3</v>
      </c>
      <c r="G9" t="str">
        <f t="shared" si="3"/>
        <v>3C</v>
      </c>
      <c r="H9" t="str">
        <f t="shared" si="4"/>
        <v>5A</v>
      </c>
      <c r="I9" t="str">
        <f t="shared" si="5"/>
        <v>FF</v>
      </c>
      <c r="J9" t="str">
        <f t="shared" si="6"/>
        <v>36</v>
      </c>
      <c r="K9" s="10" t="str">
        <f t="shared" si="7"/>
        <v>02</v>
      </c>
      <c r="L9" s="10" t="str">
        <f t="shared" si="8"/>
        <v>01</v>
      </c>
      <c r="M9" s="10" t="str">
        <f t="shared" si="9"/>
        <v>04</v>
      </c>
      <c r="N9" s="11" t="str">
        <f t="shared" si="10"/>
        <v>EE</v>
      </c>
      <c r="R9" t="s">
        <v>1039</v>
      </c>
      <c r="S9" t="str">
        <f t="shared" si="0"/>
        <v>A5 C3 3C 5A FF 36 02 01 04 EE</v>
      </c>
    </row>
    <row r="10" spans="4:19">
      <c r="D10">
        <v>5</v>
      </c>
      <c r="E10" t="str">
        <f t="shared" si="1"/>
        <v>A5</v>
      </c>
      <c r="F10" t="str">
        <f t="shared" si="2"/>
        <v>C3</v>
      </c>
      <c r="G10" t="str">
        <f t="shared" si="3"/>
        <v>3C</v>
      </c>
      <c r="H10" t="str">
        <f t="shared" si="4"/>
        <v>5A</v>
      </c>
      <c r="I10" t="str">
        <f t="shared" si="5"/>
        <v>FF</v>
      </c>
      <c r="J10" t="str">
        <f t="shared" si="6"/>
        <v>36</v>
      </c>
      <c r="K10" s="10" t="str">
        <f t="shared" si="7"/>
        <v>02</v>
      </c>
      <c r="L10" s="10" t="str">
        <f t="shared" si="8"/>
        <v>01</v>
      </c>
      <c r="M10" s="10" t="str">
        <f t="shared" si="9"/>
        <v>05</v>
      </c>
      <c r="N10" s="11" t="str">
        <f t="shared" si="10"/>
        <v>EE</v>
      </c>
      <c r="R10" t="s">
        <v>1040</v>
      </c>
      <c r="S10" t="str">
        <f t="shared" si="0"/>
        <v>A5 C3 3C 5A FF 36 02 01 05 EE</v>
      </c>
    </row>
    <row r="11" spans="4:19">
      <c r="D11">
        <v>6</v>
      </c>
      <c r="E11" t="str">
        <f t="shared" si="1"/>
        <v>A5</v>
      </c>
      <c r="F11" t="str">
        <f t="shared" si="2"/>
        <v>C3</v>
      </c>
      <c r="G11" t="str">
        <f t="shared" si="3"/>
        <v>3C</v>
      </c>
      <c r="H11" t="str">
        <f t="shared" si="4"/>
        <v>5A</v>
      </c>
      <c r="I11" t="str">
        <f t="shared" si="5"/>
        <v>FF</v>
      </c>
      <c r="J11" t="str">
        <f t="shared" si="6"/>
        <v>36</v>
      </c>
      <c r="K11" s="10" t="str">
        <f t="shared" si="7"/>
        <v>02</v>
      </c>
      <c r="L11" s="10" t="str">
        <f t="shared" si="8"/>
        <v>01</v>
      </c>
      <c r="M11" s="10" t="str">
        <f t="shared" si="9"/>
        <v>06</v>
      </c>
      <c r="N11" s="11" t="str">
        <f t="shared" si="10"/>
        <v>EE</v>
      </c>
      <c r="R11" t="s">
        <v>1041</v>
      </c>
      <c r="S11" t="str">
        <f t="shared" si="0"/>
        <v>A5 C3 3C 5A FF 36 02 01 06 EE</v>
      </c>
    </row>
    <row r="12" spans="4:19">
      <c r="D12">
        <v>7</v>
      </c>
      <c r="E12" t="str">
        <f t="shared" si="1"/>
        <v>A5</v>
      </c>
      <c r="F12" t="str">
        <f t="shared" si="2"/>
        <v>C3</v>
      </c>
      <c r="G12" t="str">
        <f t="shared" si="3"/>
        <v>3C</v>
      </c>
      <c r="H12" t="str">
        <f t="shared" si="4"/>
        <v>5A</v>
      </c>
      <c r="I12" t="str">
        <f t="shared" si="5"/>
        <v>FF</v>
      </c>
      <c r="J12" t="str">
        <f t="shared" si="6"/>
        <v>36</v>
      </c>
      <c r="K12" s="10" t="str">
        <f t="shared" si="7"/>
        <v>02</v>
      </c>
      <c r="L12" s="10" t="str">
        <f t="shared" si="8"/>
        <v>01</v>
      </c>
      <c r="M12" s="10" t="str">
        <f t="shared" si="9"/>
        <v>07</v>
      </c>
      <c r="N12" s="11" t="str">
        <f t="shared" si="10"/>
        <v>EE</v>
      </c>
      <c r="R12" t="s">
        <v>1042</v>
      </c>
      <c r="S12" t="str">
        <f t="shared" si="0"/>
        <v>A5 C3 3C 5A FF 36 02 01 07 EE</v>
      </c>
    </row>
    <row r="13" spans="4:19">
      <c r="D13">
        <v>8</v>
      </c>
      <c r="E13" t="str">
        <f t="shared" si="1"/>
        <v>A5</v>
      </c>
      <c r="F13" t="str">
        <f t="shared" si="2"/>
        <v>C3</v>
      </c>
      <c r="G13" t="str">
        <f t="shared" si="3"/>
        <v>3C</v>
      </c>
      <c r="H13" t="str">
        <f t="shared" si="4"/>
        <v>5A</v>
      </c>
      <c r="I13" t="str">
        <f t="shared" si="5"/>
        <v>FF</v>
      </c>
      <c r="J13" t="str">
        <f t="shared" si="6"/>
        <v>36</v>
      </c>
      <c r="K13" s="10" t="str">
        <f t="shared" si="7"/>
        <v>02</v>
      </c>
      <c r="L13" s="10" t="str">
        <f t="shared" si="8"/>
        <v>01</v>
      </c>
      <c r="M13" s="10" t="str">
        <f t="shared" si="9"/>
        <v>08</v>
      </c>
      <c r="N13" s="11" t="str">
        <f t="shared" si="10"/>
        <v>EE</v>
      </c>
      <c r="R13" t="s">
        <v>1043</v>
      </c>
      <c r="S13" t="str">
        <f t="shared" si="0"/>
        <v>A5 C3 3C 5A FF 36 02 01 08 EE</v>
      </c>
    </row>
    <row r="14" spans="4:19">
      <c r="D14">
        <v>9</v>
      </c>
      <c r="E14" t="str">
        <f t="shared" si="1"/>
        <v>A5</v>
      </c>
      <c r="F14" t="str">
        <f t="shared" si="2"/>
        <v>C3</v>
      </c>
      <c r="G14" t="str">
        <f t="shared" si="3"/>
        <v>3C</v>
      </c>
      <c r="H14" t="str">
        <f t="shared" si="4"/>
        <v>5A</v>
      </c>
      <c r="I14" t="str">
        <f t="shared" si="5"/>
        <v>FF</v>
      </c>
      <c r="J14" t="str">
        <f t="shared" si="6"/>
        <v>36</v>
      </c>
      <c r="K14" s="10" t="str">
        <f t="shared" si="7"/>
        <v>02</v>
      </c>
      <c r="L14" s="10" t="str">
        <f t="shared" si="8"/>
        <v>01</v>
      </c>
      <c r="M14" s="10" t="str">
        <f t="shared" si="9"/>
        <v>09</v>
      </c>
      <c r="N14" s="11" t="str">
        <f t="shared" si="10"/>
        <v>EE</v>
      </c>
      <c r="R14" t="s">
        <v>1044</v>
      </c>
      <c r="S14" t="str">
        <f t="shared" si="0"/>
        <v>A5 C3 3C 5A FF 36 02 01 09 EE</v>
      </c>
    </row>
    <row r="15" spans="4:19">
      <c r="D15">
        <v>10</v>
      </c>
      <c r="E15" t="str">
        <f t="shared" si="1"/>
        <v>A5</v>
      </c>
      <c r="F15" t="str">
        <f t="shared" si="2"/>
        <v>C3</v>
      </c>
      <c r="G15" t="str">
        <f t="shared" si="3"/>
        <v>3C</v>
      </c>
      <c r="H15" t="str">
        <f t="shared" si="4"/>
        <v>5A</v>
      </c>
      <c r="I15" t="str">
        <f t="shared" si="5"/>
        <v>FF</v>
      </c>
      <c r="J15" t="str">
        <f t="shared" si="6"/>
        <v>36</v>
      </c>
      <c r="K15" s="10" t="str">
        <f t="shared" si="7"/>
        <v>02</v>
      </c>
      <c r="L15" s="10" t="str">
        <f t="shared" si="8"/>
        <v>01</v>
      </c>
      <c r="M15" s="10" t="str">
        <f t="shared" si="9"/>
        <v>0A</v>
      </c>
      <c r="N15" s="11" t="str">
        <f t="shared" si="10"/>
        <v>EE</v>
      </c>
      <c r="R15" t="s">
        <v>1045</v>
      </c>
      <c r="S15" t="str">
        <f t="shared" si="0"/>
        <v>A5 C3 3C 5A FF 36 02 01 0A EE</v>
      </c>
    </row>
    <row r="16" spans="4:19">
      <c r="D16">
        <v>11</v>
      </c>
      <c r="E16" t="str">
        <f t="shared" si="1"/>
        <v>A5</v>
      </c>
      <c r="F16" t="str">
        <f t="shared" si="2"/>
        <v>C3</v>
      </c>
      <c r="G16" t="str">
        <f t="shared" si="3"/>
        <v>3C</v>
      </c>
      <c r="H16" t="str">
        <f t="shared" si="4"/>
        <v>5A</v>
      </c>
      <c r="I16" t="str">
        <f t="shared" si="5"/>
        <v>FF</v>
      </c>
      <c r="J16" t="str">
        <f t="shared" si="6"/>
        <v>36</v>
      </c>
      <c r="K16" s="10" t="str">
        <f t="shared" si="7"/>
        <v>02</v>
      </c>
      <c r="L16" s="10" t="str">
        <f t="shared" si="8"/>
        <v>01</v>
      </c>
      <c r="M16" s="10" t="str">
        <f t="shared" si="9"/>
        <v>0B</v>
      </c>
      <c r="N16" s="11" t="str">
        <f t="shared" si="10"/>
        <v>EE</v>
      </c>
      <c r="R16" t="s">
        <v>1046</v>
      </c>
      <c r="S16" t="str">
        <f t="shared" si="0"/>
        <v>A5 C3 3C 5A FF 36 02 01 0B EE</v>
      </c>
    </row>
    <row r="17" spans="4:19">
      <c r="D17">
        <v>12</v>
      </c>
      <c r="E17" t="str">
        <f t="shared" si="1"/>
        <v>A5</v>
      </c>
      <c r="F17" t="str">
        <f t="shared" si="2"/>
        <v>C3</v>
      </c>
      <c r="G17" t="str">
        <f t="shared" si="3"/>
        <v>3C</v>
      </c>
      <c r="H17" t="str">
        <f t="shared" si="4"/>
        <v>5A</v>
      </c>
      <c r="I17" t="str">
        <f t="shared" si="5"/>
        <v>FF</v>
      </c>
      <c r="J17" t="str">
        <f t="shared" si="6"/>
        <v>36</v>
      </c>
      <c r="K17" s="10" t="str">
        <f t="shared" si="7"/>
        <v>02</v>
      </c>
      <c r="L17" s="10" t="str">
        <f t="shared" si="8"/>
        <v>01</v>
      </c>
      <c r="M17" s="10" t="str">
        <f t="shared" si="9"/>
        <v>0C</v>
      </c>
      <c r="N17" s="11" t="str">
        <f t="shared" si="10"/>
        <v>EE</v>
      </c>
      <c r="R17" t="s">
        <v>1047</v>
      </c>
      <c r="S17" t="str">
        <f t="shared" si="0"/>
        <v>A5 C3 3C 5A FF 36 02 01 0C EE</v>
      </c>
    </row>
    <row r="18" spans="4:19">
      <c r="D18">
        <v>13</v>
      </c>
      <c r="E18" t="str">
        <f t="shared" si="1"/>
        <v>A5</v>
      </c>
      <c r="F18" t="str">
        <f t="shared" si="2"/>
        <v>C3</v>
      </c>
      <c r="G18" t="str">
        <f t="shared" si="3"/>
        <v>3C</v>
      </c>
      <c r="H18" t="str">
        <f t="shared" si="4"/>
        <v>5A</v>
      </c>
      <c r="I18" t="str">
        <f t="shared" si="5"/>
        <v>FF</v>
      </c>
      <c r="J18" t="str">
        <f t="shared" si="6"/>
        <v>36</v>
      </c>
      <c r="K18" s="10" t="str">
        <f t="shared" si="7"/>
        <v>02</v>
      </c>
      <c r="L18" s="10" t="str">
        <f t="shared" si="8"/>
        <v>01</v>
      </c>
      <c r="M18" s="10" t="str">
        <f t="shared" si="9"/>
        <v>0D</v>
      </c>
      <c r="N18" s="11" t="str">
        <f t="shared" si="10"/>
        <v>EE</v>
      </c>
      <c r="R18" t="s">
        <v>1048</v>
      </c>
      <c r="S18" t="str">
        <f t="shared" si="0"/>
        <v>A5 C3 3C 5A FF 36 02 01 0D EE</v>
      </c>
    </row>
    <row r="19" spans="4:19">
      <c r="D19">
        <v>14</v>
      </c>
      <c r="E19" t="str">
        <f t="shared" si="1"/>
        <v>A5</v>
      </c>
      <c r="F19" t="str">
        <f t="shared" si="2"/>
        <v>C3</v>
      </c>
      <c r="G19" t="str">
        <f t="shared" si="3"/>
        <v>3C</v>
      </c>
      <c r="H19" t="str">
        <f t="shared" si="4"/>
        <v>5A</v>
      </c>
      <c r="I19" t="str">
        <f t="shared" si="5"/>
        <v>FF</v>
      </c>
      <c r="J19" t="str">
        <f t="shared" si="6"/>
        <v>36</v>
      </c>
      <c r="K19" s="10" t="str">
        <f t="shared" si="7"/>
        <v>02</v>
      </c>
      <c r="L19" s="10" t="str">
        <f t="shared" si="8"/>
        <v>01</v>
      </c>
      <c r="M19" s="10" t="str">
        <f t="shared" si="9"/>
        <v>0E</v>
      </c>
      <c r="N19" s="11" t="str">
        <f t="shared" si="10"/>
        <v>EE</v>
      </c>
      <c r="R19" t="s">
        <v>1049</v>
      </c>
      <c r="S19" t="str">
        <f t="shared" si="0"/>
        <v>A5 C3 3C 5A FF 36 02 01 0E EE</v>
      </c>
    </row>
    <row r="20" spans="4:19">
      <c r="D20">
        <v>15</v>
      </c>
      <c r="E20" t="str">
        <f t="shared" si="1"/>
        <v>A5</v>
      </c>
      <c r="F20" t="str">
        <f t="shared" si="2"/>
        <v>C3</v>
      </c>
      <c r="G20" t="str">
        <f t="shared" si="3"/>
        <v>3C</v>
      </c>
      <c r="H20" t="str">
        <f t="shared" si="4"/>
        <v>5A</v>
      </c>
      <c r="I20" t="str">
        <f t="shared" si="5"/>
        <v>FF</v>
      </c>
      <c r="J20" t="str">
        <f t="shared" si="6"/>
        <v>36</v>
      </c>
      <c r="K20" s="10" t="str">
        <f t="shared" si="7"/>
        <v>02</v>
      </c>
      <c r="L20" s="10" t="str">
        <f t="shared" si="8"/>
        <v>01</v>
      </c>
      <c r="M20" s="10" t="str">
        <f t="shared" si="9"/>
        <v>0F</v>
      </c>
      <c r="N20" s="11" t="str">
        <f t="shared" si="10"/>
        <v>EE</v>
      </c>
      <c r="R20" t="s">
        <v>1050</v>
      </c>
      <c r="S20" t="str">
        <f t="shared" si="0"/>
        <v>A5 C3 3C 5A FF 36 02 01 0F EE</v>
      </c>
    </row>
    <row r="21" spans="4:19">
      <c r="D21">
        <v>16</v>
      </c>
      <c r="E21" t="str">
        <f t="shared" si="1"/>
        <v>A5</v>
      </c>
      <c r="F21" t="str">
        <f t="shared" si="2"/>
        <v>C3</v>
      </c>
      <c r="G21" t="str">
        <f t="shared" si="3"/>
        <v>3C</v>
      </c>
      <c r="H21" t="str">
        <f t="shared" si="4"/>
        <v>5A</v>
      </c>
      <c r="I21" t="str">
        <f t="shared" si="5"/>
        <v>FF</v>
      </c>
      <c r="J21" t="str">
        <f t="shared" si="6"/>
        <v>36</v>
      </c>
      <c r="K21" s="10" t="str">
        <f t="shared" si="7"/>
        <v>02</v>
      </c>
      <c r="L21" s="10" t="str">
        <f t="shared" si="8"/>
        <v>01</v>
      </c>
      <c r="M21" s="10" t="str">
        <f t="shared" si="9"/>
        <v>10</v>
      </c>
      <c r="N21" s="11" t="str">
        <f t="shared" si="10"/>
        <v>EE</v>
      </c>
      <c r="R21" t="s">
        <v>1051</v>
      </c>
      <c r="S21" t="str">
        <f t="shared" si="0"/>
        <v>A5 C3 3C 5A FF 36 02 01 10 EE</v>
      </c>
    </row>
    <row r="22" spans="4:19">
      <c r="D22">
        <v>17</v>
      </c>
      <c r="E22" t="str">
        <f t="shared" si="1"/>
        <v>A5</v>
      </c>
      <c r="F22" t="str">
        <f t="shared" si="2"/>
        <v>C3</v>
      </c>
      <c r="G22" t="str">
        <f t="shared" si="3"/>
        <v>3C</v>
      </c>
      <c r="H22" t="str">
        <f t="shared" si="4"/>
        <v>5A</v>
      </c>
      <c r="I22" t="str">
        <f t="shared" si="5"/>
        <v>FF</v>
      </c>
      <c r="J22" t="str">
        <f t="shared" si="6"/>
        <v>36</v>
      </c>
      <c r="K22" s="10" t="str">
        <f t="shared" si="7"/>
        <v>02</v>
      </c>
      <c r="L22" s="10" t="str">
        <f t="shared" si="8"/>
        <v>01</v>
      </c>
      <c r="M22" s="10" t="str">
        <f t="shared" si="9"/>
        <v>11</v>
      </c>
      <c r="N22" s="11" t="str">
        <f t="shared" si="10"/>
        <v>EE</v>
      </c>
      <c r="R22" t="s">
        <v>1052</v>
      </c>
      <c r="S22" t="str">
        <f t="shared" si="0"/>
        <v>A5 C3 3C 5A FF 36 02 01 11 EE</v>
      </c>
    </row>
    <row r="23" spans="4:19">
      <c r="D23">
        <v>18</v>
      </c>
      <c r="E23" t="str">
        <f t="shared" si="1"/>
        <v>A5</v>
      </c>
      <c r="F23" t="str">
        <f t="shared" si="2"/>
        <v>C3</v>
      </c>
      <c r="G23" t="str">
        <f t="shared" si="3"/>
        <v>3C</v>
      </c>
      <c r="H23" t="str">
        <f t="shared" si="4"/>
        <v>5A</v>
      </c>
      <c r="I23" t="str">
        <f t="shared" si="5"/>
        <v>FF</v>
      </c>
      <c r="J23" t="str">
        <f t="shared" si="6"/>
        <v>36</v>
      </c>
      <c r="K23" s="10" t="str">
        <f t="shared" si="7"/>
        <v>02</v>
      </c>
      <c r="L23" s="10" t="str">
        <f t="shared" si="8"/>
        <v>01</v>
      </c>
      <c r="M23" s="10" t="str">
        <f t="shared" si="9"/>
        <v>12</v>
      </c>
      <c r="N23" s="11" t="str">
        <f t="shared" si="10"/>
        <v>EE</v>
      </c>
      <c r="R23" t="s">
        <v>1053</v>
      </c>
      <c r="S23" t="str">
        <f t="shared" si="0"/>
        <v>A5 C3 3C 5A FF 36 02 01 12 EE</v>
      </c>
    </row>
    <row r="24" spans="4:19">
      <c r="D24">
        <v>19</v>
      </c>
      <c r="E24" t="str">
        <f t="shared" si="1"/>
        <v>A5</v>
      </c>
      <c r="F24" t="str">
        <f t="shared" si="2"/>
        <v>C3</v>
      </c>
      <c r="G24" t="str">
        <f t="shared" si="3"/>
        <v>3C</v>
      </c>
      <c r="H24" t="str">
        <f t="shared" si="4"/>
        <v>5A</v>
      </c>
      <c r="I24" t="str">
        <f t="shared" si="5"/>
        <v>FF</v>
      </c>
      <c r="J24" t="str">
        <f t="shared" si="6"/>
        <v>36</v>
      </c>
      <c r="K24" s="10" t="str">
        <f t="shared" si="7"/>
        <v>02</v>
      </c>
      <c r="L24" s="10" t="str">
        <f t="shared" si="8"/>
        <v>01</v>
      </c>
      <c r="M24" s="10" t="str">
        <f t="shared" si="9"/>
        <v>13</v>
      </c>
      <c r="N24" s="11" t="str">
        <f t="shared" si="10"/>
        <v>EE</v>
      </c>
      <c r="R24" t="s">
        <v>1054</v>
      </c>
      <c r="S24" t="str">
        <f t="shared" si="0"/>
        <v>A5 C3 3C 5A FF 36 02 01 13 EE</v>
      </c>
    </row>
    <row r="25" spans="4:19">
      <c r="D25">
        <v>20</v>
      </c>
      <c r="E25" t="str">
        <f t="shared" si="1"/>
        <v>A5</v>
      </c>
      <c r="F25" t="str">
        <f t="shared" si="2"/>
        <v>C3</v>
      </c>
      <c r="G25" t="str">
        <f t="shared" si="3"/>
        <v>3C</v>
      </c>
      <c r="H25" t="str">
        <f t="shared" si="4"/>
        <v>5A</v>
      </c>
      <c r="I25" t="str">
        <f t="shared" si="5"/>
        <v>FF</v>
      </c>
      <c r="J25" t="str">
        <f t="shared" si="6"/>
        <v>36</v>
      </c>
      <c r="K25" s="10" t="str">
        <f t="shared" si="7"/>
        <v>02</v>
      </c>
      <c r="L25" s="10" t="str">
        <f t="shared" si="8"/>
        <v>01</v>
      </c>
      <c r="M25" s="10" t="str">
        <f t="shared" si="9"/>
        <v>14</v>
      </c>
      <c r="N25" s="11" t="str">
        <f t="shared" si="10"/>
        <v>EE</v>
      </c>
      <c r="R25" t="s">
        <v>1055</v>
      </c>
      <c r="S25" t="str">
        <f t="shared" si="0"/>
        <v>A5 C3 3C 5A FF 36 02 01 14 EE</v>
      </c>
    </row>
    <row r="26" spans="4:19">
      <c r="D26">
        <v>21</v>
      </c>
      <c r="E26" t="str">
        <f t="shared" si="1"/>
        <v>A5</v>
      </c>
      <c r="F26" t="str">
        <f t="shared" si="2"/>
        <v>C3</v>
      </c>
      <c r="G26" t="str">
        <f t="shared" si="3"/>
        <v>3C</v>
      </c>
      <c r="H26" t="str">
        <f t="shared" si="4"/>
        <v>5A</v>
      </c>
      <c r="I26" t="str">
        <f t="shared" si="5"/>
        <v>FF</v>
      </c>
      <c r="J26" t="str">
        <f t="shared" si="6"/>
        <v>36</v>
      </c>
      <c r="K26" s="10" t="str">
        <f t="shared" si="7"/>
        <v>02</v>
      </c>
      <c r="L26" s="10" t="str">
        <f t="shared" si="8"/>
        <v>01</v>
      </c>
      <c r="M26" s="10" t="str">
        <f t="shared" si="9"/>
        <v>15</v>
      </c>
      <c r="N26" s="11" t="str">
        <f t="shared" si="10"/>
        <v>EE</v>
      </c>
      <c r="R26" t="s">
        <v>1056</v>
      </c>
      <c r="S26" t="str">
        <f t="shared" si="0"/>
        <v>A5 C3 3C 5A FF 36 02 01 15 EE</v>
      </c>
    </row>
    <row r="27" spans="4:19">
      <c r="D27">
        <v>22</v>
      </c>
      <c r="E27" t="str">
        <f t="shared" si="1"/>
        <v>A5</v>
      </c>
      <c r="F27" t="str">
        <f t="shared" si="2"/>
        <v>C3</v>
      </c>
      <c r="G27" t="str">
        <f t="shared" si="3"/>
        <v>3C</v>
      </c>
      <c r="H27" t="str">
        <f t="shared" si="4"/>
        <v>5A</v>
      </c>
      <c r="I27" t="str">
        <f t="shared" si="5"/>
        <v>FF</v>
      </c>
      <c r="J27" t="str">
        <f t="shared" si="6"/>
        <v>36</v>
      </c>
      <c r="K27" s="10" t="str">
        <f t="shared" si="7"/>
        <v>02</v>
      </c>
      <c r="L27" s="10" t="str">
        <f t="shared" si="8"/>
        <v>01</v>
      </c>
      <c r="M27" s="10" t="str">
        <f t="shared" si="9"/>
        <v>16</v>
      </c>
      <c r="N27" s="11" t="str">
        <f t="shared" si="10"/>
        <v>EE</v>
      </c>
      <c r="R27" t="s">
        <v>1057</v>
      </c>
      <c r="S27" t="str">
        <f t="shared" si="0"/>
        <v>A5 C3 3C 5A FF 36 02 01 16 EE</v>
      </c>
    </row>
    <row r="28" spans="4:19">
      <c r="D28">
        <v>23</v>
      </c>
      <c r="E28" t="str">
        <f t="shared" si="1"/>
        <v>A5</v>
      </c>
      <c r="F28" t="str">
        <f t="shared" si="2"/>
        <v>C3</v>
      </c>
      <c r="G28" t="str">
        <f t="shared" si="3"/>
        <v>3C</v>
      </c>
      <c r="H28" t="str">
        <f t="shared" si="4"/>
        <v>5A</v>
      </c>
      <c r="I28" t="str">
        <f t="shared" si="5"/>
        <v>FF</v>
      </c>
      <c r="J28" t="str">
        <f t="shared" si="6"/>
        <v>36</v>
      </c>
      <c r="K28" s="10" t="str">
        <f t="shared" si="7"/>
        <v>02</v>
      </c>
      <c r="L28" s="10" t="str">
        <f t="shared" si="8"/>
        <v>01</v>
      </c>
      <c r="M28" s="10" t="str">
        <f t="shared" si="9"/>
        <v>17</v>
      </c>
      <c r="N28" s="11" t="str">
        <f t="shared" si="10"/>
        <v>EE</v>
      </c>
      <c r="R28" t="s">
        <v>1058</v>
      </c>
      <c r="S28" t="str">
        <f t="shared" si="0"/>
        <v>A5 C3 3C 5A FF 36 02 01 17 EE</v>
      </c>
    </row>
    <row r="29" spans="4:19">
      <c r="D29">
        <v>24</v>
      </c>
      <c r="E29" t="str">
        <f t="shared" si="1"/>
        <v>A5</v>
      </c>
      <c r="F29" t="str">
        <f t="shared" si="2"/>
        <v>C3</v>
      </c>
      <c r="G29" t="str">
        <f t="shared" si="3"/>
        <v>3C</v>
      </c>
      <c r="H29" t="str">
        <f t="shared" si="4"/>
        <v>5A</v>
      </c>
      <c r="I29" t="str">
        <f t="shared" si="5"/>
        <v>FF</v>
      </c>
      <c r="J29" t="str">
        <f t="shared" si="6"/>
        <v>36</v>
      </c>
      <c r="K29" s="10" t="str">
        <f t="shared" si="7"/>
        <v>02</v>
      </c>
      <c r="L29" s="10" t="str">
        <f t="shared" si="8"/>
        <v>01</v>
      </c>
      <c r="M29" s="10" t="str">
        <f t="shared" si="9"/>
        <v>18</v>
      </c>
      <c r="N29" s="11" t="str">
        <f t="shared" si="10"/>
        <v>EE</v>
      </c>
      <c r="R29" t="s">
        <v>1059</v>
      </c>
      <c r="S29" t="str">
        <f t="shared" si="0"/>
        <v>A5 C3 3C 5A FF 36 02 01 18 EE</v>
      </c>
    </row>
    <row r="30" spans="4:19">
      <c r="D30">
        <v>25</v>
      </c>
      <c r="E30" t="str">
        <f t="shared" si="1"/>
        <v>A5</v>
      </c>
      <c r="F30" t="str">
        <f t="shared" si="2"/>
        <v>C3</v>
      </c>
      <c r="G30" t="str">
        <f t="shared" si="3"/>
        <v>3C</v>
      </c>
      <c r="H30" t="str">
        <f t="shared" si="4"/>
        <v>5A</v>
      </c>
      <c r="I30" t="str">
        <f t="shared" si="5"/>
        <v>FF</v>
      </c>
      <c r="J30" t="str">
        <f t="shared" si="6"/>
        <v>36</v>
      </c>
      <c r="K30" s="10" t="str">
        <f t="shared" si="7"/>
        <v>02</v>
      </c>
      <c r="L30" s="10" t="str">
        <f t="shared" si="8"/>
        <v>01</v>
      </c>
      <c r="M30" s="10" t="str">
        <f t="shared" si="9"/>
        <v>19</v>
      </c>
      <c r="N30" s="11" t="str">
        <f t="shared" si="10"/>
        <v>EE</v>
      </c>
      <c r="R30" t="s">
        <v>1060</v>
      </c>
      <c r="S30" t="str">
        <f t="shared" si="0"/>
        <v>A5 C3 3C 5A FF 36 02 01 19 EE</v>
      </c>
    </row>
    <row r="31" spans="4:19">
      <c r="D31">
        <v>26</v>
      </c>
      <c r="E31" t="str">
        <f t="shared" si="1"/>
        <v>A5</v>
      </c>
      <c r="F31" t="str">
        <f t="shared" si="2"/>
        <v>C3</v>
      </c>
      <c r="G31" t="str">
        <f t="shared" si="3"/>
        <v>3C</v>
      </c>
      <c r="H31" t="str">
        <f t="shared" si="4"/>
        <v>5A</v>
      </c>
      <c r="I31" t="str">
        <f t="shared" si="5"/>
        <v>FF</v>
      </c>
      <c r="J31" t="str">
        <f t="shared" si="6"/>
        <v>36</v>
      </c>
      <c r="K31" s="10" t="str">
        <f t="shared" si="7"/>
        <v>02</v>
      </c>
      <c r="L31" s="10" t="str">
        <f t="shared" si="8"/>
        <v>01</v>
      </c>
      <c r="M31" s="10" t="str">
        <f t="shared" si="9"/>
        <v>1A</v>
      </c>
      <c r="N31" s="11" t="str">
        <f t="shared" si="10"/>
        <v>EE</v>
      </c>
      <c r="R31" t="s">
        <v>1061</v>
      </c>
      <c r="S31" t="str">
        <f t="shared" si="0"/>
        <v>A5 C3 3C 5A FF 36 02 01 1A EE</v>
      </c>
    </row>
    <row r="32" spans="4:19">
      <c r="D32">
        <v>27</v>
      </c>
      <c r="E32" t="str">
        <f t="shared" si="1"/>
        <v>A5</v>
      </c>
      <c r="F32" t="str">
        <f t="shared" si="2"/>
        <v>C3</v>
      </c>
      <c r="G32" t="str">
        <f t="shared" si="3"/>
        <v>3C</v>
      </c>
      <c r="H32" t="str">
        <f t="shared" si="4"/>
        <v>5A</v>
      </c>
      <c r="I32" t="str">
        <f t="shared" si="5"/>
        <v>FF</v>
      </c>
      <c r="J32" t="str">
        <f t="shared" si="6"/>
        <v>36</v>
      </c>
      <c r="K32" s="10" t="str">
        <f t="shared" si="7"/>
        <v>02</v>
      </c>
      <c r="L32" s="10" t="str">
        <f t="shared" si="8"/>
        <v>01</v>
      </c>
      <c r="M32" s="10" t="str">
        <f t="shared" si="9"/>
        <v>1B</v>
      </c>
      <c r="N32" s="11" t="str">
        <f t="shared" si="10"/>
        <v>EE</v>
      </c>
      <c r="R32" t="s">
        <v>1062</v>
      </c>
      <c r="S32" t="str">
        <f t="shared" si="0"/>
        <v>A5 C3 3C 5A FF 36 02 01 1B EE</v>
      </c>
    </row>
    <row r="33" spans="4:19">
      <c r="D33">
        <v>28</v>
      </c>
      <c r="E33" t="str">
        <f t="shared" si="1"/>
        <v>A5</v>
      </c>
      <c r="F33" t="str">
        <f t="shared" si="2"/>
        <v>C3</v>
      </c>
      <c r="G33" t="str">
        <f t="shared" si="3"/>
        <v>3C</v>
      </c>
      <c r="H33" t="str">
        <f t="shared" si="4"/>
        <v>5A</v>
      </c>
      <c r="I33" t="str">
        <f t="shared" si="5"/>
        <v>FF</v>
      </c>
      <c r="J33" t="str">
        <f t="shared" si="6"/>
        <v>36</v>
      </c>
      <c r="K33" s="10" t="str">
        <f t="shared" si="7"/>
        <v>02</v>
      </c>
      <c r="L33" s="10" t="str">
        <f t="shared" si="8"/>
        <v>01</v>
      </c>
      <c r="M33" s="10" t="str">
        <f t="shared" si="9"/>
        <v>1C</v>
      </c>
      <c r="N33" s="11" t="str">
        <f t="shared" si="10"/>
        <v>EE</v>
      </c>
      <c r="R33" t="s">
        <v>1063</v>
      </c>
      <c r="S33" t="str">
        <f t="shared" si="0"/>
        <v>A5 C3 3C 5A FF 36 02 01 1C EE</v>
      </c>
    </row>
    <row r="34" spans="4:19">
      <c r="D34">
        <v>29</v>
      </c>
      <c r="E34" t="str">
        <f t="shared" si="1"/>
        <v>A5</v>
      </c>
      <c r="F34" t="str">
        <f t="shared" si="2"/>
        <v>C3</v>
      </c>
      <c r="G34" t="str">
        <f t="shared" si="3"/>
        <v>3C</v>
      </c>
      <c r="H34" t="str">
        <f t="shared" si="4"/>
        <v>5A</v>
      </c>
      <c r="I34" t="str">
        <f t="shared" si="5"/>
        <v>FF</v>
      </c>
      <c r="J34" t="str">
        <f t="shared" si="6"/>
        <v>36</v>
      </c>
      <c r="K34" s="10" t="str">
        <f t="shared" si="7"/>
        <v>02</v>
      </c>
      <c r="L34" s="10" t="str">
        <f t="shared" si="8"/>
        <v>01</v>
      </c>
      <c r="M34" s="10" t="str">
        <f t="shared" si="9"/>
        <v>1D</v>
      </c>
      <c r="N34" s="11" t="str">
        <f t="shared" si="10"/>
        <v>EE</v>
      </c>
      <c r="R34" t="s">
        <v>1064</v>
      </c>
      <c r="S34" t="str">
        <f t="shared" si="0"/>
        <v>A5 C3 3C 5A FF 36 02 01 1D EE</v>
      </c>
    </row>
    <row r="35" spans="4:19">
      <c r="D35">
        <v>30</v>
      </c>
      <c r="E35" t="str">
        <f t="shared" si="1"/>
        <v>A5</v>
      </c>
      <c r="F35" t="str">
        <f t="shared" si="2"/>
        <v>C3</v>
      </c>
      <c r="G35" t="str">
        <f t="shared" si="3"/>
        <v>3C</v>
      </c>
      <c r="H35" t="str">
        <f t="shared" si="4"/>
        <v>5A</v>
      </c>
      <c r="I35" t="str">
        <f t="shared" si="5"/>
        <v>FF</v>
      </c>
      <c r="J35" t="str">
        <f t="shared" si="6"/>
        <v>36</v>
      </c>
      <c r="K35" s="10" t="str">
        <f t="shared" si="7"/>
        <v>02</v>
      </c>
      <c r="L35" s="10" t="str">
        <f t="shared" si="8"/>
        <v>01</v>
      </c>
      <c r="M35" s="10" t="str">
        <f t="shared" si="9"/>
        <v>1E</v>
      </c>
      <c r="N35" s="11" t="str">
        <f t="shared" si="10"/>
        <v>EE</v>
      </c>
      <c r="R35" t="s">
        <v>1065</v>
      </c>
      <c r="S35" t="str">
        <f t="shared" ref="S35" si="11">CONCATENATE(E35," ",F35," ",G35," ",H35," ",I35," ",J35," ",K35," ",L35," ",M35," ",N35)</f>
        <v>A5 C3 3C 5A FF 36 02 01 1E EE</v>
      </c>
    </row>
    <row r="36" spans="11:14">
      <c r="K36" s="10"/>
      <c r="L36" s="10"/>
      <c r="M36" s="10"/>
      <c r="N36" s="11"/>
    </row>
    <row r="37" s="1" customFormat="1" ht="18.75" spans="3:3">
      <c r="C37" s="2" t="s">
        <v>1066</v>
      </c>
    </row>
    <row r="38" s="1" customFormat="1" ht="14.25" spans="5:5">
      <c r="E38" s="6" t="s">
        <v>1067</v>
      </c>
    </row>
    <row r="39" s="1" customFormat="1" ht="14.25" spans="5:13">
      <c r="E39" s="3">
        <v>1</v>
      </c>
      <c r="F39" s="3">
        <v>2</v>
      </c>
      <c r="G39" s="3">
        <v>3</v>
      </c>
      <c r="H39" s="3">
        <v>4</v>
      </c>
      <c r="I39" s="3">
        <v>5</v>
      </c>
      <c r="J39" s="3">
        <v>6</v>
      </c>
      <c r="K39" s="3">
        <v>7</v>
      </c>
      <c r="L39" s="3">
        <v>8</v>
      </c>
      <c r="M39" s="3">
        <v>8</v>
      </c>
    </row>
    <row r="40" s="1" customFormat="1" ht="14.25" spans="5:13">
      <c r="E40" s="3" t="s">
        <v>1030</v>
      </c>
      <c r="F40" s="3"/>
      <c r="G40" s="3"/>
      <c r="H40" s="3"/>
      <c r="I40" s="3" t="s">
        <v>31</v>
      </c>
      <c r="J40" s="3" t="s">
        <v>1031</v>
      </c>
      <c r="K40" s="3" t="s">
        <v>1032</v>
      </c>
      <c r="L40" s="3" t="s">
        <v>1033</v>
      </c>
      <c r="M40" s="3" t="s">
        <v>391</v>
      </c>
    </row>
    <row r="41" s="1" customFormat="1" ht="15.75" spans="5:13">
      <c r="E41" s="4" t="s">
        <v>39</v>
      </c>
      <c r="F41" s="5" t="s">
        <v>40</v>
      </c>
      <c r="G41" s="5" t="s">
        <v>41</v>
      </c>
      <c r="H41" s="5" t="s">
        <v>42</v>
      </c>
      <c r="I41" s="5" t="s">
        <v>43</v>
      </c>
      <c r="J41" s="5" t="s">
        <v>76</v>
      </c>
      <c r="K41" s="5" t="s">
        <v>91</v>
      </c>
      <c r="L41" s="5" t="s">
        <v>107</v>
      </c>
      <c r="M41" s="5" t="s">
        <v>48</v>
      </c>
    </row>
    <row r="42" s="1" customFormat="1" ht="15.75" spans="5:13">
      <c r="E42" s="7"/>
      <c r="F42" s="8"/>
      <c r="G42" s="8"/>
      <c r="H42" s="8"/>
      <c r="I42" s="8"/>
      <c r="J42" s="8"/>
      <c r="K42" s="8"/>
      <c r="L42" s="8"/>
      <c r="M42" s="8"/>
    </row>
    <row r="43" spans="5:19">
      <c r="E43" t="str">
        <f>RIGHT(E41,2)</f>
        <v>A5</v>
      </c>
      <c r="F43" t="str">
        <f t="shared" ref="F43:M43" si="12">RIGHT(F41,2)</f>
        <v>C3</v>
      </c>
      <c r="G43" t="str">
        <f t="shared" si="12"/>
        <v>3C</v>
      </c>
      <c r="H43" t="str">
        <f t="shared" si="12"/>
        <v>5A</v>
      </c>
      <c r="I43" t="str">
        <f t="shared" si="12"/>
        <v>FF</v>
      </c>
      <c r="J43" t="str">
        <f t="shared" si="12"/>
        <v>63</v>
      </c>
      <c r="K43" t="str">
        <f t="shared" si="12"/>
        <v>02</v>
      </c>
      <c r="L43" t="str">
        <f t="shared" si="12"/>
        <v>00</v>
      </c>
      <c r="M43" t="str">
        <f t="shared" si="12"/>
        <v>EE</v>
      </c>
      <c r="R43" t="s">
        <v>1068</v>
      </c>
      <c r="S43" t="str">
        <f>CONCATENATE(E43," ",F43," ",G43," ",H43," ",I43," ",J43," ",K43," ",L43," ",M43)</f>
        <v>A5 C3 3C 5A FF 63 02 00 EE</v>
      </c>
    </row>
    <row r="45" ht="18.75" spans="3:16">
      <c r="C45" s="2" t="s">
        <v>1069</v>
      </c>
      <c r="F45" s="1"/>
      <c r="G45" s="1"/>
      <c r="H45" s="1"/>
      <c r="I45" s="1"/>
      <c r="J45" s="1"/>
      <c r="K45" s="1"/>
      <c r="L45" s="1"/>
      <c r="M45" s="1"/>
      <c r="N45" s="1"/>
      <c r="O45" s="1"/>
      <c r="P45" s="1"/>
    </row>
    <row r="46" ht="14.25" spans="4:16">
      <c r="D46" s="9"/>
      <c r="E46" s="6" t="s">
        <v>1070</v>
      </c>
      <c r="F46" s="1"/>
      <c r="G46" s="1"/>
      <c r="H46" s="1"/>
      <c r="I46" s="1"/>
      <c r="J46" s="1"/>
      <c r="K46" s="1"/>
      <c r="L46" s="1"/>
      <c r="M46" s="1"/>
      <c r="N46" s="1"/>
      <c r="O46" s="1"/>
      <c r="P46" s="1"/>
    </row>
    <row r="47" ht="14.25" spans="5:16">
      <c r="E47" s="3">
        <v>1</v>
      </c>
      <c r="F47" s="3">
        <v>2</v>
      </c>
      <c r="G47" s="3">
        <v>3</v>
      </c>
      <c r="H47" s="3">
        <v>4</v>
      </c>
      <c r="I47" s="3">
        <v>5</v>
      </c>
      <c r="J47" s="3">
        <v>6</v>
      </c>
      <c r="K47" s="3">
        <v>7</v>
      </c>
      <c r="L47" s="3">
        <v>8</v>
      </c>
      <c r="M47" s="3">
        <v>9</v>
      </c>
      <c r="N47" s="3">
        <v>10</v>
      </c>
      <c r="O47" s="3">
        <v>11</v>
      </c>
      <c r="P47" s="3">
        <v>12</v>
      </c>
    </row>
    <row r="48" ht="14.25" spans="5:16">
      <c r="E48" s="3" t="s">
        <v>1030</v>
      </c>
      <c r="F48" s="3"/>
      <c r="G48" s="3"/>
      <c r="H48" s="3"/>
      <c r="I48" s="3" t="s">
        <v>31</v>
      </c>
      <c r="J48" s="3" t="s">
        <v>1031</v>
      </c>
      <c r="K48" s="3" t="s">
        <v>1032</v>
      </c>
      <c r="L48" s="3" t="s">
        <v>1033</v>
      </c>
      <c r="M48" s="3" t="s">
        <v>1071</v>
      </c>
      <c r="N48" s="12" t="s">
        <v>1072</v>
      </c>
      <c r="O48" s="12" t="s">
        <v>1073</v>
      </c>
      <c r="P48" s="3" t="s">
        <v>391</v>
      </c>
    </row>
    <row r="49" ht="15.75" spans="5:16">
      <c r="E49" s="4" t="s">
        <v>39</v>
      </c>
      <c r="F49" s="5" t="s">
        <v>40</v>
      </c>
      <c r="G49" s="5" t="s">
        <v>41</v>
      </c>
      <c r="H49" s="5" t="s">
        <v>42</v>
      </c>
      <c r="I49" s="5" t="s">
        <v>43</v>
      </c>
      <c r="J49" s="5" t="s">
        <v>44</v>
      </c>
      <c r="K49" s="5" t="s">
        <v>121</v>
      </c>
      <c r="L49" s="5" t="s">
        <v>121</v>
      </c>
      <c r="M49" s="5" t="s">
        <v>1074</v>
      </c>
      <c r="N49" s="13" t="s">
        <v>1075</v>
      </c>
      <c r="O49" s="13" t="s">
        <v>69</v>
      </c>
      <c r="P49" s="5" t="s">
        <v>48</v>
      </c>
    </row>
    <row r="51" spans="5:19">
      <c r="E51" t="str">
        <f>RIGHT($E$49,2)</f>
        <v>A5</v>
      </c>
      <c r="F51" t="str">
        <f>RIGHT($F$49,2)</f>
        <v>C3</v>
      </c>
      <c r="G51" t="str">
        <f>RIGHT($G$49,2)</f>
        <v>3C</v>
      </c>
      <c r="H51" t="str">
        <f>RIGHT($H$49,2)</f>
        <v>5A</v>
      </c>
      <c r="I51" t="str">
        <f>RIGHT($I$49,2)</f>
        <v>FF</v>
      </c>
      <c r="J51" t="str">
        <f>RIGHT($J$49,2)</f>
        <v>36</v>
      </c>
      <c r="K51" t="str">
        <f>RIGHT($K$49,2)</f>
        <v>03</v>
      </c>
      <c r="L51" s="10" t="str">
        <f>RIGHT($L$49,2)</f>
        <v>03</v>
      </c>
      <c r="M51" s="10" t="str">
        <f>DEC2HEX(2,2)</f>
        <v>02</v>
      </c>
      <c r="N51" s="10" t="str">
        <f>DEC2HEX(0,2)</f>
        <v>00</v>
      </c>
      <c r="O51" s="10" t="str">
        <f>DEC2HEX(1,2)</f>
        <v>01</v>
      </c>
      <c r="P51" t="str">
        <f>RIGHT($P$49,2)</f>
        <v>EE</v>
      </c>
      <c r="R51" t="s">
        <v>1076</v>
      </c>
      <c r="S51" t="str">
        <f>CONCATENATE(E51," ",F51," ",G51," ",H51," ",I51," ",J51," ",K51," ",L51," ",M51," ",N51," ",O51," ",P51,)</f>
        <v>A5 C3 3C 5A FF 36 03 03 02 00 01 EE</v>
      </c>
    </row>
    <row r="52" spans="5:19">
      <c r="E52" t="str">
        <f>RIGHT($E$49,2)</f>
        <v>A5</v>
      </c>
      <c r="F52" t="str">
        <f>RIGHT($F$49,2)</f>
        <v>C3</v>
      </c>
      <c r="G52" t="str">
        <f>RIGHT($G$49,2)</f>
        <v>3C</v>
      </c>
      <c r="H52" t="str">
        <f>RIGHT($H$49,2)</f>
        <v>5A</v>
      </c>
      <c r="I52" t="str">
        <f>RIGHT($I$49,2)</f>
        <v>FF</v>
      </c>
      <c r="J52" t="str">
        <f>RIGHT($J$49,2)</f>
        <v>36</v>
      </c>
      <c r="K52" t="str">
        <f>RIGHT($K$49,2)</f>
        <v>03</v>
      </c>
      <c r="L52" s="10" t="str">
        <f>RIGHT($L$49,2)</f>
        <v>03</v>
      </c>
      <c r="M52" s="10" t="str">
        <f>DEC2HEX(2,2)</f>
        <v>02</v>
      </c>
      <c r="N52" s="10" t="str">
        <f>DEC2HEX(D52,2)</f>
        <v>00</v>
      </c>
      <c r="O52" s="10" t="str">
        <f>DEC2HEX(0,2)</f>
        <v>00</v>
      </c>
      <c r="P52" t="str">
        <f>RIGHT($P$49,2)</f>
        <v>EE</v>
      </c>
      <c r="R52" t="s">
        <v>1077</v>
      </c>
      <c r="S52" t="str">
        <f>CONCATENATE(E52," ",F52," ",G52," ",H52," ",I52," ",J52," ",K52," ",L52," ",M52," ",N52," ",O52," ",P52,)</f>
        <v>A5 C3 3C 5A FF 36 03 03 02 00 00 EE</v>
      </c>
    </row>
    <row r="54" spans="4:19">
      <c r="D54">
        <v>1</v>
      </c>
      <c r="E54" t="str">
        <f>RIGHT($E$49,2)</f>
        <v>A5</v>
      </c>
      <c r="F54" t="str">
        <f>RIGHT($F$49,2)</f>
        <v>C3</v>
      </c>
      <c r="G54" t="str">
        <f>RIGHT($G$49,2)</f>
        <v>3C</v>
      </c>
      <c r="H54" t="str">
        <f>RIGHT($H$49,2)</f>
        <v>5A</v>
      </c>
      <c r="I54" t="str">
        <f>RIGHT($I$49,2)</f>
        <v>FF</v>
      </c>
      <c r="J54" t="str">
        <f>RIGHT($J$49,2)</f>
        <v>36</v>
      </c>
      <c r="K54" t="str">
        <f t="shared" ref="K54:K61" si="13">RIGHT($K$49,2)</f>
        <v>03</v>
      </c>
      <c r="L54" s="10" t="str">
        <f>RIGHT($L$49,2)</f>
        <v>03</v>
      </c>
      <c r="M54" s="10" t="str">
        <f>DEC2HEX(1,2)</f>
        <v>01</v>
      </c>
      <c r="N54" s="10" t="str">
        <f>DEC2HEX(D54,2)</f>
        <v>01</v>
      </c>
      <c r="O54" s="10" t="str">
        <f>DEC2HEX(1,2)</f>
        <v>01</v>
      </c>
      <c r="P54" t="str">
        <f t="shared" ref="P54:P61" si="14">RIGHT($P$49,2)</f>
        <v>EE</v>
      </c>
      <c r="R54" t="s">
        <v>1078</v>
      </c>
      <c r="S54" t="str">
        <f t="shared" ref="S54:S61" si="15">CONCATENATE(E54," ",F54," ",G54," ",H54," ",I54," ",J54," ",K54," ",L54," ",M54," ",N54," ",O54," ",P54,)</f>
        <v>A5 C3 3C 5A FF 36 03 03 01 01 01 EE</v>
      </c>
    </row>
    <row r="55" spans="4:19">
      <c r="D55">
        <v>2</v>
      </c>
      <c r="E55" t="str">
        <f t="shared" ref="E55:E61" si="16">RIGHT($E$49,2)</f>
        <v>A5</v>
      </c>
      <c r="F55" t="str">
        <f t="shared" ref="F55:F61" si="17">RIGHT($F$49,2)</f>
        <v>C3</v>
      </c>
      <c r="G55" t="str">
        <f t="shared" ref="G55:G61" si="18">RIGHT($G$49,2)</f>
        <v>3C</v>
      </c>
      <c r="H55" t="str">
        <f t="shared" ref="H55:H61" si="19">RIGHT($H$49,2)</f>
        <v>5A</v>
      </c>
      <c r="I55" t="str">
        <f t="shared" ref="I55:I61" si="20">RIGHT($I$49,2)</f>
        <v>FF</v>
      </c>
      <c r="J55" t="str">
        <f t="shared" ref="J55:J61" si="21">RIGHT($J$49,2)</f>
        <v>36</v>
      </c>
      <c r="K55" t="str">
        <f t="shared" si="13"/>
        <v>03</v>
      </c>
      <c r="L55" s="10" t="str">
        <f t="shared" ref="L55:L88" si="22">RIGHT($L$49,2)</f>
        <v>03</v>
      </c>
      <c r="M55" s="10" t="str">
        <f t="shared" ref="M55:M61" si="23">DEC2HEX(1,2)</f>
        <v>01</v>
      </c>
      <c r="N55" s="10" t="str">
        <f t="shared" ref="N55:N61" si="24">DEC2HEX(D55,2)</f>
        <v>02</v>
      </c>
      <c r="O55" s="10" t="str">
        <f t="shared" ref="O55:O61" si="25">DEC2HEX(1,2)</f>
        <v>01</v>
      </c>
      <c r="P55" t="str">
        <f t="shared" si="14"/>
        <v>EE</v>
      </c>
      <c r="R55" t="s">
        <v>1079</v>
      </c>
      <c r="S55" t="str">
        <f t="shared" si="15"/>
        <v>A5 C3 3C 5A FF 36 03 03 01 02 01 EE</v>
      </c>
    </row>
    <row r="56" spans="4:19">
      <c r="D56">
        <v>3</v>
      </c>
      <c r="E56" t="str">
        <f t="shared" si="16"/>
        <v>A5</v>
      </c>
      <c r="F56" t="str">
        <f t="shared" si="17"/>
        <v>C3</v>
      </c>
      <c r="G56" t="str">
        <f t="shared" si="18"/>
        <v>3C</v>
      </c>
      <c r="H56" t="str">
        <f t="shared" si="19"/>
        <v>5A</v>
      </c>
      <c r="I56" t="str">
        <f t="shared" si="20"/>
        <v>FF</v>
      </c>
      <c r="J56" t="str">
        <f t="shared" si="21"/>
        <v>36</v>
      </c>
      <c r="K56" t="str">
        <f t="shared" si="13"/>
        <v>03</v>
      </c>
      <c r="L56" s="10" t="str">
        <f t="shared" si="22"/>
        <v>03</v>
      </c>
      <c r="M56" s="10" t="str">
        <f t="shared" si="23"/>
        <v>01</v>
      </c>
      <c r="N56" s="10" t="str">
        <f t="shared" si="24"/>
        <v>03</v>
      </c>
      <c r="O56" s="10" t="str">
        <f t="shared" si="25"/>
        <v>01</v>
      </c>
      <c r="P56" t="str">
        <f t="shared" si="14"/>
        <v>EE</v>
      </c>
      <c r="R56" t="s">
        <v>1080</v>
      </c>
      <c r="S56" t="str">
        <f t="shared" si="15"/>
        <v>A5 C3 3C 5A FF 36 03 03 01 03 01 EE</v>
      </c>
    </row>
    <row r="57" spans="4:19">
      <c r="D57">
        <v>4</v>
      </c>
      <c r="E57" t="str">
        <f t="shared" si="16"/>
        <v>A5</v>
      </c>
      <c r="F57" t="str">
        <f t="shared" si="17"/>
        <v>C3</v>
      </c>
      <c r="G57" t="str">
        <f t="shared" si="18"/>
        <v>3C</v>
      </c>
      <c r="H57" t="str">
        <f t="shared" si="19"/>
        <v>5A</v>
      </c>
      <c r="I57" t="str">
        <f t="shared" si="20"/>
        <v>FF</v>
      </c>
      <c r="J57" t="str">
        <f t="shared" si="21"/>
        <v>36</v>
      </c>
      <c r="K57" t="str">
        <f t="shared" si="13"/>
        <v>03</v>
      </c>
      <c r="L57" s="10" t="str">
        <f t="shared" si="22"/>
        <v>03</v>
      </c>
      <c r="M57" s="10" t="str">
        <f t="shared" si="23"/>
        <v>01</v>
      </c>
      <c r="N57" s="10" t="str">
        <f t="shared" si="24"/>
        <v>04</v>
      </c>
      <c r="O57" s="10" t="str">
        <f t="shared" si="25"/>
        <v>01</v>
      </c>
      <c r="P57" t="str">
        <f t="shared" si="14"/>
        <v>EE</v>
      </c>
      <c r="R57" t="s">
        <v>1081</v>
      </c>
      <c r="S57" t="str">
        <f t="shared" si="15"/>
        <v>A5 C3 3C 5A FF 36 03 03 01 04 01 EE</v>
      </c>
    </row>
    <row r="58" spans="4:19">
      <c r="D58">
        <v>5</v>
      </c>
      <c r="E58" t="str">
        <f t="shared" si="16"/>
        <v>A5</v>
      </c>
      <c r="F58" t="str">
        <f t="shared" si="17"/>
        <v>C3</v>
      </c>
      <c r="G58" t="str">
        <f t="shared" si="18"/>
        <v>3C</v>
      </c>
      <c r="H58" t="str">
        <f t="shared" si="19"/>
        <v>5A</v>
      </c>
      <c r="I58" t="str">
        <f t="shared" si="20"/>
        <v>FF</v>
      </c>
      <c r="J58" t="str">
        <f t="shared" si="21"/>
        <v>36</v>
      </c>
      <c r="K58" t="str">
        <f t="shared" si="13"/>
        <v>03</v>
      </c>
      <c r="L58" s="10" t="str">
        <f t="shared" si="22"/>
        <v>03</v>
      </c>
      <c r="M58" s="10" t="str">
        <f t="shared" si="23"/>
        <v>01</v>
      </c>
      <c r="N58" s="10" t="str">
        <f t="shared" si="24"/>
        <v>05</v>
      </c>
      <c r="O58" s="10" t="str">
        <f t="shared" si="25"/>
        <v>01</v>
      </c>
      <c r="P58" t="str">
        <f t="shared" si="14"/>
        <v>EE</v>
      </c>
      <c r="R58" t="s">
        <v>1082</v>
      </c>
      <c r="S58" t="str">
        <f t="shared" si="15"/>
        <v>A5 C3 3C 5A FF 36 03 03 01 05 01 EE</v>
      </c>
    </row>
    <row r="59" spans="4:19">
      <c r="D59">
        <v>6</v>
      </c>
      <c r="E59" t="str">
        <f t="shared" si="16"/>
        <v>A5</v>
      </c>
      <c r="F59" t="str">
        <f t="shared" si="17"/>
        <v>C3</v>
      </c>
      <c r="G59" t="str">
        <f t="shared" si="18"/>
        <v>3C</v>
      </c>
      <c r="H59" t="str">
        <f t="shared" si="19"/>
        <v>5A</v>
      </c>
      <c r="I59" t="str">
        <f t="shared" si="20"/>
        <v>FF</v>
      </c>
      <c r="J59" t="str">
        <f t="shared" si="21"/>
        <v>36</v>
      </c>
      <c r="K59" t="str">
        <f t="shared" si="13"/>
        <v>03</v>
      </c>
      <c r="L59" s="10" t="str">
        <f t="shared" si="22"/>
        <v>03</v>
      </c>
      <c r="M59" s="10" t="str">
        <f t="shared" si="23"/>
        <v>01</v>
      </c>
      <c r="N59" s="10" t="str">
        <f t="shared" si="24"/>
        <v>06</v>
      </c>
      <c r="O59" s="10" t="str">
        <f t="shared" si="25"/>
        <v>01</v>
      </c>
      <c r="P59" t="str">
        <f t="shared" si="14"/>
        <v>EE</v>
      </c>
      <c r="R59" t="s">
        <v>1083</v>
      </c>
      <c r="S59" t="str">
        <f t="shared" si="15"/>
        <v>A5 C3 3C 5A FF 36 03 03 01 06 01 EE</v>
      </c>
    </row>
    <row r="60" spans="4:19">
      <c r="D60">
        <v>7</v>
      </c>
      <c r="E60" t="str">
        <f t="shared" si="16"/>
        <v>A5</v>
      </c>
      <c r="F60" t="str">
        <f t="shared" si="17"/>
        <v>C3</v>
      </c>
      <c r="G60" t="str">
        <f t="shared" si="18"/>
        <v>3C</v>
      </c>
      <c r="H60" t="str">
        <f t="shared" si="19"/>
        <v>5A</v>
      </c>
      <c r="I60" t="str">
        <f t="shared" si="20"/>
        <v>FF</v>
      </c>
      <c r="J60" t="str">
        <f t="shared" si="21"/>
        <v>36</v>
      </c>
      <c r="K60" t="str">
        <f t="shared" si="13"/>
        <v>03</v>
      </c>
      <c r="L60" s="10" t="str">
        <f t="shared" si="22"/>
        <v>03</v>
      </c>
      <c r="M60" s="10" t="str">
        <f t="shared" si="23"/>
        <v>01</v>
      </c>
      <c r="N60" s="10" t="str">
        <f t="shared" si="24"/>
        <v>07</v>
      </c>
      <c r="O60" s="10" t="str">
        <f t="shared" si="25"/>
        <v>01</v>
      </c>
      <c r="P60" t="str">
        <f t="shared" si="14"/>
        <v>EE</v>
      </c>
      <c r="R60" t="s">
        <v>1084</v>
      </c>
      <c r="S60" t="str">
        <f t="shared" si="15"/>
        <v>A5 C3 3C 5A FF 36 03 03 01 07 01 EE</v>
      </c>
    </row>
    <row r="61" spans="4:19">
      <c r="D61">
        <v>8</v>
      </c>
      <c r="E61" t="str">
        <f t="shared" si="16"/>
        <v>A5</v>
      </c>
      <c r="F61" t="str">
        <f t="shared" si="17"/>
        <v>C3</v>
      </c>
      <c r="G61" t="str">
        <f t="shared" si="18"/>
        <v>3C</v>
      </c>
      <c r="H61" t="str">
        <f t="shared" si="19"/>
        <v>5A</v>
      </c>
      <c r="I61" t="str">
        <f t="shared" si="20"/>
        <v>FF</v>
      </c>
      <c r="J61" t="str">
        <f t="shared" si="21"/>
        <v>36</v>
      </c>
      <c r="K61" t="str">
        <f t="shared" si="13"/>
        <v>03</v>
      </c>
      <c r="L61" s="10" t="str">
        <f t="shared" si="22"/>
        <v>03</v>
      </c>
      <c r="M61" s="10" t="str">
        <f t="shared" si="23"/>
        <v>01</v>
      </c>
      <c r="N61" s="10" t="str">
        <f t="shared" si="24"/>
        <v>08</v>
      </c>
      <c r="O61" s="10" t="str">
        <f t="shared" si="25"/>
        <v>01</v>
      </c>
      <c r="P61" t="str">
        <f t="shared" si="14"/>
        <v>EE</v>
      </c>
      <c r="R61" t="s">
        <v>1085</v>
      </c>
      <c r="S61" t="str">
        <f t="shared" si="15"/>
        <v>A5 C3 3C 5A FF 36 03 03 01 08 01 EE</v>
      </c>
    </row>
    <row r="62" spans="12:12">
      <c r="L62" s="10"/>
    </row>
    <row r="63" spans="4:19">
      <c r="D63">
        <v>1</v>
      </c>
      <c r="E63" t="str">
        <f>RIGHT($E$49,2)</f>
        <v>A5</v>
      </c>
      <c r="F63" t="str">
        <f>RIGHT($F$49,2)</f>
        <v>C3</v>
      </c>
      <c r="G63" t="str">
        <f>RIGHT($G$49,2)</f>
        <v>3C</v>
      </c>
      <c r="H63" t="str">
        <f>RIGHT($H$49,2)</f>
        <v>5A</v>
      </c>
      <c r="I63" t="str">
        <f>RIGHT($I$49,2)</f>
        <v>FF</v>
      </c>
      <c r="J63" t="str">
        <f>RIGHT($J$49,2)</f>
        <v>36</v>
      </c>
      <c r="K63" t="str">
        <f t="shared" ref="K63:K70" si="26">RIGHT($K$49,2)</f>
        <v>03</v>
      </c>
      <c r="L63" s="10" t="str">
        <f t="shared" si="22"/>
        <v>03</v>
      </c>
      <c r="M63" s="10" t="str">
        <f>DEC2HEX(1,2)</f>
        <v>01</v>
      </c>
      <c r="N63" s="10" t="str">
        <f>DEC2HEX(D63,2)</f>
        <v>01</v>
      </c>
      <c r="O63" s="10" t="str">
        <f>DEC2HEX(0,2)</f>
        <v>00</v>
      </c>
      <c r="P63" t="str">
        <f t="shared" ref="P63:P70" si="27">RIGHT($P$49,2)</f>
        <v>EE</v>
      </c>
      <c r="R63" t="s">
        <v>1086</v>
      </c>
      <c r="S63" t="str">
        <f t="shared" ref="S63:S70" si="28">CONCATENATE(E63," ",F63," ",G63," ",H63," ",I63," ",J63," ",K63," ",L63," ",M63," ",N63," ",O63," ",P63,)</f>
        <v>A5 C3 3C 5A FF 36 03 03 01 01 00 EE</v>
      </c>
    </row>
    <row r="64" spans="4:19">
      <c r="D64">
        <v>2</v>
      </c>
      <c r="E64" t="str">
        <f t="shared" ref="E64:E70" si="29">RIGHT($E$49,2)</f>
        <v>A5</v>
      </c>
      <c r="F64" t="str">
        <f t="shared" ref="F64:F70" si="30">RIGHT($F$49,2)</f>
        <v>C3</v>
      </c>
      <c r="G64" t="str">
        <f t="shared" ref="G64:G70" si="31">RIGHT($G$49,2)</f>
        <v>3C</v>
      </c>
      <c r="H64" t="str">
        <f t="shared" ref="H64:H70" si="32">RIGHT($H$49,2)</f>
        <v>5A</v>
      </c>
      <c r="I64" t="str">
        <f t="shared" ref="I64:I70" si="33">RIGHT($I$49,2)</f>
        <v>FF</v>
      </c>
      <c r="J64" t="str">
        <f t="shared" ref="J64:J70" si="34">RIGHT($J$49,2)</f>
        <v>36</v>
      </c>
      <c r="K64" t="str">
        <f t="shared" si="26"/>
        <v>03</v>
      </c>
      <c r="L64" s="10" t="str">
        <f t="shared" si="22"/>
        <v>03</v>
      </c>
      <c r="M64" s="10" t="str">
        <f t="shared" ref="M64:M70" si="35">DEC2HEX(1,2)</f>
        <v>01</v>
      </c>
      <c r="N64" s="10" t="str">
        <f t="shared" ref="N64:N70" si="36">DEC2HEX(D64,2)</f>
        <v>02</v>
      </c>
      <c r="O64" s="10" t="str">
        <f t="shared" ref="O64:O70" si="37">DEC2HEX(0,2)</f>
        <v>00</v>
      </c>
      <c r="P64" t="str">
        <f t="shared" si="27"/>
        <v>EE</v>
      </c>
      <c r="R64" t="s">
        <v>1087</v>
      </c>
      <c r="S64" t="str">
        <f t="shared" si="28"/>
        <v>A5 C3 3C 5A FF 36 03 03 01 02 00 EE</v>
      </c>
    </row>
    <row r="65" spans="4:19">
      <c r="D65">
        <v>3</v>
      </c>
      <c r="E65" t="str">
        <f t="shared" si="29"/>
        <v>A5</v>
      </c>
      <c r="F65" t="str">
        <f t="shared" si="30"/>
        <v>C3</v>
      </c>
      <c r="G65" t="str">
        <f t="shared" si="31"/>
        <v>3C</v>
      </c>
      <c r="H65" t="str">
        <f t="shared" si="32"/>
        <v>5A</v>
      </c>
      <c r="I65" t="str">
        <f t="shared" si="33"/>
        <v>FF</v>
      </c>
      <c r="J65" t="str">
        <f t="shared" si="34"/>
        <v>36</v>
      </c>
      <c r="K65" t="str">
        <f t="shared" si="26"/>
        <v>03</v>
      </c>
      <c r="L65" s="10" t="str">
        <f t="shared" si="22"/>
        <v>03</v>
      </c>
      <c r="M65" s="10" t="str">
        <f t="shared" si="35"/>
        <v>01</v>
      </c>
      <c r="N65" s="10" t="str">
        <f t="shared" si="36"/>
        <v>03</v>
      </c>
      <c r="O65" s="10" t="str">
        <f t="shared" si="37"/>
        <v>00</v>
      </c>
      <c r="P65" t="str">
        <f t="shared" si="27"/>
        <v>EE</v>
      </c>
      <c r="R65" t="s">
        <v>1088</v>
      </c>
      <c r="S65" t="str">
        <f t="shared" si="28"/>
        <v>A5 C3 3C 5A FF 36 03 03 01 03 00 EE</v>
      </c>
    </row>
    <row r="66" spans="4:19">
      <c r="D66">
        <v>4</v>
      </c>
      <c r="E66" t="str">
        <f t="shared" si="29"/>
        <v>A5</v>
      </c>
      <c r="F66" t="str">
        <f t="shared" si="30"/>
        <v>C3</v>
      </c>
      <c r="G66" t="str">
        <f t="shared" si="31"/>
        <v>3C</v>
      </c>
      <c r="H66" t="str">
        <f t="shared" si="32"/>
        <v>5A</v>
      </c>
      <c r="I66" t="str">
        <f t="shared" si="33"/>
        <v>FF</v>
      </c>
      <c r="J66" t="str">
        <f t="shared" si="34"/>
        <v>36</v>
      </c>
      <c r="K66" t="str">
        <f t="shared" si="26"/>
        <v>03</v>
      </c>
      <c r="L66" s="10" t="str">
        <f t="shared" si="22"/>
        <v>03</v>
      </c>
      <c r="M66" s="10" t="str">
        <f t="shared" si="35"/>
        <v>01</v>
      </c>
      <c r="N66" s="10" t="str">
        <f t="shared" si="36"/>
        <v>04</v>
      </c>
      <c r="O66" s="10" t="str">
        <f t="shared" si="37"/>
        <v>00</v>
      </c>
      <c r="P66" t="str">
        <f t="shared" si="27"/>
        <v>EE</v>
      </c>
      <c r="R66" t="s">
        <v>1089</v>
      </c>
      <c r="S66" t="str">
        <f t="shared" si="28"/>
        <v>A5 C3 3C 5A FF 36 03 03 01 04 00 EE</v>
      </c>
    </row>
    <row r="67" spans="4:19">
      <c r="D67">
        <v>5</v>
      </c>
      <c r="E67" t="str">
        <f t="shared" si="29"/>
        <v>A5</v>
      </c>
      <c r="F67" t="str">
        <f t="shared" si="30"/>
        <v>C3</v>
      </c>
      <c r="G67" t="str">
        <f t="shared" si="31"/>
        <v>3C</v>
      </c>
      <c r="H67" t="str">
        <f t="shared" si="32"/>
        <v>5A</v>
      </c>
      <c r="I67" t="str">
        <f t="shared" si="33"/>
        <v>FF</v>
      </c>
      <c r="J67" t="str">
        <f t="shared" si="34"/>
        <v>36</v>
      </c>
      <c r="K67" t="str">
        <f t="shared" si="26"/>
        <v>03</v>
      </c>
      <c r="L67" s="10" t="str">
        <f t="shared" si="22"/>
        <v>03</v>
      </c>
      <c r="M67" s="10" t="str">
        <f t="shared" si="35"/>
        <v>01</v>
      </c>
      <c r="N67" s="10" t="str">
        <f t="shared" si="36"/>
        <v>05</v>
      </c>
      <c r="O67" s="10" t="str">
        <f t="shared" si="37"/>
        <v>00</v>
      </c>
      <c r="P67" t="str">
        <f t="shared" si="27"/>
        <v>EE</v>
      </c>
      <c r="R67" t="s">
        <v>1090</v>
      </c>
      <c r="S67" t="str">
        <f t="shared" si="28"/>
        <v>A5 C3 3C 5A FF 36 03 03 01 05 00 EE</v>
      </c>
    </row>
    <row r="68" spans="4:19">
      <c r="D68">
        <v>6</v>
      </c>
      <c r="E68" t="str">
        <f t="shared" si="29"/>
        <v>A5</v>
      </c>
      <c r="F68" t="str">
        <f t="shared" si="30"/>
        <v>C3</v>
      </c>
      <c r="G68" t="str">
        <f t="shared" si="31"/>
        <v>3C</v>
      </c>
      <c r="H68" t="str">
        <f t="shared" si="32"/>
        <v>5A</v>
      </c>
      <c r="I68" t="str">
        <f t="shared" si="33"/>
        <v>FF</v>
      </c>
      <c r="J68" t="str">
        <f t="shared" si="34"/>
        <v>36</v>
      </c>
      <c r="K68" t="str">
        <f t="shared" si="26"/>
        <v>03</v>
      </c>
      <c r="L68" s="10" t="str">
        <f t="shared" si="22"/>
        <v>03</v>
      </c>
      <c r="M68" s="10" t="str">
        <f t="shared" si="35"/>
        <v>01</v>
      </c>
      <c r="N68" s="10" t="str">
        <f t="shared" si="36"/>
        <v>06</v>
      </c>
      <c r="O68" s="10" t="str">
        <f t="shared" si="37"/>
        <v>00</v>
      </c>
      <c r="P68" t="str">
        <f t="shared" si="27"/>
        <v>EE</v>
      </c>
      <c r="R68" t="s">
        <v>1091</v>
      </c>
      <c r="S68" t="str">
        <f t="shared" si="28"/>
        <v>A5 C3 3C 5A FF 36 03 03 01 06 00 EE</v>
      </c>
    </row>
    <row r="69" spans="4:19">
      <c r="D69">
        <v>7</v>
      </c>
      <c r="E69" t="str">
        <f t="shared" si="29"/>
        <v>A5</v>
      </c>
      <c r="F69" t="str">
        <f t="shared" si="30"/>
        <v>C3</v>
      </c>
      <c r="G69" t="str">
        <f t="shared" si="31"/>
        <v>3C</v>
      </c>
      <c r="H69" t="str">
        <f t="shared" si="32"/>
        <v>5A</v>
      </c>
      <c r="I69" t="str">
        <f t="shared" si="33"/>
        <v>FF</v>
      </c>
      <c r="J69" t="str">
        <f t="shared" si="34"/>
        <v>36</v>
      </c>
      <c r="K69" t="str">
        <f t="shared" si="26"/>
        <v>03</v>
      </c>
      <c r="L69" s="10" t="str">
        <f t="shared" si="22"/>
        <v>03</v>
      </c>
      <c r="M69" s="10" t="str">
        <f t="shared" si="35"/>
        <v>01</v>
      </c>
      <c r="N69" s="10" t="str">
        <f t="shared" si="36"/>
        <v>07</v>
      </c>
      <c r="O69" s="10" t="str">
        <f t="shared" si="37"/>
        <v>00</v>
      </c>
      <c r="P69" t="str">
        <f t="shared" si="27"/>
        <v>EE</v>
      </c>
      <c r="R69" t="s">
        <v>1092</v>
      </c>
      <c r="S69" t="str">
        <f t="shared" si="28"/>
        <v>A5 C3 3C 5A FF 36 03 03 01 07 00 EE</v>
      </c>
    </row>
    <row r="70" spans="4:19">
      <c r="D70">
        <v>8</v>
      </c>
      <c r="E70" t="str">
        <f t="shared" si="29"/>
        <v>A5</v>
      </c>
      <c r="F70" t="str">
        <f t="shared" si="30"/>
        <v>C3</v>
      </c>
      <c r="G70" t="str">
        <f t="shared" si="31"/>
        <v>3C</v>
      </c>
      <c r="H70" t="str">
        <f t="shared" si="32"/>
        <v>5A</v>
      </c>
      <c r="I70" t="str">
        <f t="shared" si="33"/>
        <v>FF</v>
      </c>
      <c r="J70" t="str">
        <f t="shared" si="34"/>
        <v>36</v>
      </c>
      <c r="K70" t="str">
        <f t="shared" si="26"/>
        <v>03</v>
      </c>
      <c r="L70" s="10" t="str">
        <f t="shared" si="22"/>
        <v>03</v>
      </c>
      <c r="M70" s="10" t="str">
        <f t="shared" si="35"/>
        <v>01</v>
      </c>
      <c r="N70" s="10" t="str">
        <f t="shared" si="36"/>
        <v>08</v>
      </c>
      <c r="O70" s="10" t="str">
        <f t="shared" si="37"/>
        <v>00</v>
      </c>
      <c r="P70" t="str">
        <f t="shared" si="27"/>
        <v>EE</v>
      </c>
      <c r="R70" t="s">
        <v>1093</v>
      </c>
      <c r="S70" t="str">
        <f t="shared" si="28"/>
        <v>A5 C3 3C 5A FF 36 03 03 01 08 00 EE</v>
      </c>
    </row>
    <row r="71" spans="12:12">
      <c r="L71" s="10"/>
    </row>
    <row r="72" spans="4:19">
      <c r="D72">
        <v>1</v>
      </c>
      <c r="E72" t="str">
        <f>RIGHT($E$49,2)</f>
        <v>A5</v>
      </c>
      <c r="F72" t="str">
        <f>RIGHT($F$49,2)</f>
        <v>C3</v>
      </c>
      <c r="G72" t="str">
        <f>RIGHT($G$49,2)</f>
        <v>3C</v>
      </c>
      <c r="H72" t="str">
        <f>RIGHT($H$49,2)</f>
        <v>5A</v>
      </c>
      <c r="I72" t="str">
        <f>RIGHT($I$49,2)</f>
        <v>FF</v>
      </c>
      <c r="J72" t="str">
        <f>RIGHT($J$49,2)</f>
        <v>36</v>
      </c>
      <c r="K72" t="str">
        <f t="shared" ref="K72:K79" si="38">RIGHT($K$49,2)</f>
        <v>03</v>
      </c>
      <c r="L72" s="10" t="str">
        <f t="shared" si="22"/>
        <v>03</v>
      </c>
      <c r="M72" s="10" t="str">
        <f>DEC2HEX(2,2)</f>
        <v>02</v>
      </c>
      <c r="N72" s="10" t="str">
        <f>DEC2HEX(D72,2)</f>
        <v>01</v>
      </c>
      <c r="O72" s="10" t="str">
        <f>DEC2HEX(1,2)</f>
        <v>01</v>
      </c>
      <c r="P72" t="str">
        <f t="shared" ref="P72:P79" si="39">RIGHT($P$49,2)</f>
        <v>EE</v>
      </c>
      <c r="R72" t="s">
        <v>1094</v>
      </c>
      <c r="S72" t="str">
        <f t="shared" ref="S72:S79" si="40">CONCATENATE(E72," ",F72," ",G72," ",H72," ",I72," ",J72," ",K72," ",L72," ",M72," ",N72," ",O72," ",P72,)</f>
        <v>A5 C3 3C 5A FF 36 03 03 02 01 01 EE</v>
      </c>
    </row>
    <row r="73" spans="4:19">
      <c r="D73">
        <v>2</v>
      </c>
      <c r="E73" t="str">
        <f t="shared" ref="E73:E79" si="41">RIGHT($E$49,2)</f>
        <v>A5</v>
      </c>
      <c r="F73" t="str">
        <f t="shared" ref="F73:F79" si="42">RIGHT($F$49,2)</f>
        <v>C3</v>
      </c>
      <c r="G73" t="str">
        <f t="shared" ref="G73:G79" si="43">RIGHT($G$49,2)</f>
        <v>3C</v>
      </c>
      <c r="H73" t="str">
        <f t="shared" ref="H73:H79" si="44">RIGHT($H$49,2)</f>
        <v>5A</v>
      </c>
      <c r="I73" t="str">
        <f t="shared" ref="I73:I79" si="45">RIGHT($I$49,2)</f>
        <v>FF</v>
      </c>
      <c r="J73" t="str">
        <f t="shared" ref="J73:J79" si="46">RIGHT($J$49,2)</f>
        <v>36</v>
      </c>
      <c r="K73" t="str">
        <f t="shared" si="38"/>
        <v>03</v>
      </c>
      <c r="L73" s="10" t="str">
        <f t="shared" si="22"/>
        <v>03</v>
      </c>
      <c r="M73" s="10" t="str">
        <f t="shared" ref="M73:M79" si="47">DEC2HEX(2,2)</f>
        <v>02</v>
      </c>
      <c r="N73" s="10" t="str">
        <f t="shared" ref="N73:N79" si="48">DEC2HEX(D73,2)</f>
        <v>02</v>
      </c>
      <c r="O73" s="10" t="str">
        <f t="shared" ref="O73:O79" si="49">DEC2HEX(1,2)</f>
        <v>01</v>
      </c>
      <c r="P73" t="str">
        <f t="shared" si="39"/>
        <v>EE</v>
      </c>
      <c r="R73" t="s">
        <v>1095</v>
      </c>
      <c r="S73" t="str">
        <f t="shared" si="40"/>
        <v>A5 C3 3C 5A FF 36 03 03 02 02 01 EE</v>
      </c>
    </row>
    <row r="74" spans="4:19">
      <c r="D74">
        <v>3</v>
      </c>
      <c r="E74" t="str">
        <f t="shared" si="41"/>
        <v>A5</v>
      </c>
      <c r="F74" t="str">
        <f t="shared" si="42"/>
        <v>C3</v>
      </c>
      <c r="G74" t="str">
        <f t="shared" si="43"/>
        <v>3C</v>
      </c>
      <c r="H74" t="str">
        <f t="shared" si="44"/>
        <v>5A</v>
      </c>
      <c r="I74" t="str">
        <f t="shared" si="45"/>
        <v>FF</v>
      </c>
      <c r="J74" t="str">
        <f t="shared" si="46"/>
        <v>36</v>
      </c>
      <c r="K74" t="str">
        <f t="shared" si="38"/>
        <v>03</v>
      </c>
      <c r="L74" s="10" t="str">
        <f t="shared" si="22"/>
        <v>03</v>
      </c>
      <c r="M74" s="10" t="str">
        <f t="shared" si="47"/>
        <v>02</v>
      </c>
      <c r="N74" s="10" t="str">
        <f t="shared" si="48"/>
        <v>03</v>
      </c>
      <c r="O74" s="10" t="str">
        <f t="shared" si="49"/>
        <v>01</v>
      </c>
      <c r="P74" t="str">
        <f t="shared" si="39"/>
        <v>EE</v>
      </c>
      <c r="R74" t="s">
        <v>1096</v>
      </c>
      <c r="S74" t="str">
        <f t="shared" si="40"/>
        <v>A5 C3 3C 5A FF 36 03 03 02 03 01 EE</v>
      </c>
    </row>
    <row r="75" spans="4:19">
      <c r="D75">
        <v>4</v>
      </c>
      <c r="E75" t="str">
        <f t="shared" si="41"/>
        <v>A5</v>
      </c>
      <c r="F75" t="str">
        <f t="shared" si="42"/>
        <v>C3</v>
      </c>
      <c r="G75" t="str">
        <f t="shared" si="43"/>
        <v>3C</v>
      </c>
      <c r="H75" t="str">
        <f t="shared" si="44"/>
        <v>5A</v>
      </c>
      <c r="I75" t="str">
        <f t="shared" si="45"/>
        <v>FF</v>
      </c>
      <c r="J75" t="str">
        <f t="shared" si="46"/>
        <v>36</v>
      </c>
      <c r="K75" t="str">
        <f t="shared" si="38"/>
        <v>03</v>
      </c>
      <c r="L75" s="10" t="str">
        <f t="shared" si="22"/>
        <v>03</v>
      </c>
      <c r="M75" s="10" t="str">
        <f t="shared" si="47"/>
        <v>02</v>
      </c>
      <c r="N75" s="10" t="str">
        <f t="shared" si="48"/>
        <v>04</v>
      </c>
      <c r="O75" s="10" t="str">
        <f t="shared" si="49"/>
        <v>01</v>
      </c>
      <c r="P75" t="str">
        <f t="shared" si="39"/>
        <v>EE</v>
      </c>
      <c r="R75" t="s">
        <v>1097</v>
      </c>
      <c r="S75" t="str">
        <f t="shared" si="40"/>
        <v>A5 C3 3C 5A FF 36 03 03 02 04 01 EE</v>
      </c>
    </row>
    <row r="76" spans="4:19">
      <c r="D76">
        <v>5</v>
      </c>
      <c r="E76" t="str">
        <f t="shared" si="41"/>
        <v>A5</v>
      </c>
      <c r="F76" t="str">
        <f t="shared" si="42"/>
        <v>C3</v>
      </c>
      <c r="G76" t="str">
        <f t="shared" si="43"/>
        <v>3C</v>
      </c>
      <c r="H76" t="str">
        <f t="shared" si="44"/>
        <v>5A</v>
      </c>
      <c r="I76" t="str">
        <f t="shared" si="45"/>
        <v>FF</v>
      </c>
      <c r="J76" t="str">
        <f t="shared" si="46"/>
        <v>36</v>
      </c>
      <c r="K76" t="str">
        <f t="shared" si="38"/>
        <v>03</v>
      </c>
      <c r="L76" s="10" t="str">
        <f t="shared" si="22"/>
        <v>03</v>
      </c>
      <c r="M76" s="10" t="str">
        <f t="shared" si="47"/>
        <v>02</v>
      </c>
      <c r="N76" s="10" t="str">
        <f t="shared" si="48"/>
        <v>05</v>
      </c>
      <c r="O76" s="10" t="str">
        <f t="shared" si="49"/>
        <v>01</v>
      </c>
      <c r="P76" t="str">
        <f t="shared" si="39"/>
        <v>EE</v>
      </c>
      <c r="R76" t="s">
        <v>1098</v>
      </c>
      <c r="S76" t="str">
        <f t="shared" si="40"/>
        <v>A5 C3 3C 5A FF 36 03 03 02 05 01 EE</v>
      </c>
    </row>
    <row r="77" spans="4:19">
      <c r="D77">
        <v>6</v>
      </c>
      <c r="E77" t="str">
        <f t="shared" si="41"/>
        <v>A5</v>
      </c>
      <c r="F77" t="str">
        <f t="shared" si="42"/>
        <v>C3</v>
      </c>
      <c r="G77" t="str">
        <f t="shared" si="43"/>
        <v>3C</v>
      </c>
      <c r="H77" t="str">
        <f t="shared" si="44"/>
        <v>5A</v>
      </c>
      <c r="I77" t="str">
        <f t="shared" si="45"/>
        <v>FF</v>
      </c>
      <c r="J77" t="str">
        <f t="shared" si="46"/>
        <v>36</v>
      </c>
      <c r="K77" t="str">
        <f t="shared" si="38"/>
        <v>03</v>
      </c>
      <c r="L77" s="10" t="str">
        <f t="shared" si="22"/>
        <v>03</v>
      </c>
      <c r="M77" s="10" t="str">
        <f t="shared" si="47"/>
        <v>02</v>
      </c>
      <c r="N77" s="10" t="str">
        <f t="shared" si="48"/>
        <v>06</v>
      </c>
      <c r="O77" s="10" t="str">
        <f t="shared" si="49"/>
        <v>01</v>
      </c>
      <c r="P77" t="str">
        <f t="shared" si="39"/>
        <v>EE</v>
      </c>
      <c r="R77" t="s">
        <v>1099</v>
      </c>
      <c r="S77" t="str">
        <f t="shared" si="40"/>
        <v>A5 C3 3C 5A FF 36 03 03 02 06 01 EE</v>
      </c>
    </row>
    <row r="78" spans="4:19">
      <c r="D78">
        <v>7</v>
      </c>
      <c r="E78" t="str">
        <f t="shared" si="41"/>
        <v>A5</v>
      </c>
      <c r="F78" t="str">
        <f t="shared" si="42"/>
        <v>C3</v>
      </c>
      <c r="G78" t="str">
        <f t="shared" si="43"/>
        <v>3C</v>
      </c>
      <c r="H78" t="str">
        <f t="shared" si="44"/>
        <v>5A</v>
      </c>
      <c r="I78" t="str">
        <f t="shared" si="45"/>
        <v>FF</v>
      </c>
      <c r="J78" t="str">
        <f t="shared" si="46"/>
        <v>36</v>
      </c>
      <c r="K78" t="str">
        <f t="shared" si="38"/>
        <v>03</v>
      </c>
      <c r="L78" s="10" t="str">
        <f t="shared" si="22"/>
        <v>03</v>
      </c>
      <c r="M78" s="10" t="str">
        <f t="shared" si="47"/>
        <v>02</v>
      </c>
      <c r="N78" s="10" t="str">
        <f t="shared" si="48"/>
        <v>07</v>
      </c>
      <c r="O78" s="10" t="str">
        <f t="shared" si="49"/>
        <v>01</v>
      </c>
      <c r="P78" t="str">
        <f t="shared" si="39"/>
        <v>EE</v>
      </c>
      <c r="R78" t="s">
        <v>1100</v>
      </c>
      <c r="S78" t="str">
        <f t="shared" si="40"/>
        <v>A5 C3 3C 5A FF 36 03 03 02 07 01 EE</v>
      </c>
    </row>
    <row r="79" spans="4:19">
      <c r="D79">
        <v>8</v>
      </c>
      <c r="E79" t="str">
        <f t="shared" si="41"/>
        <v>A5</v>
      </c>
      <c r="F79" t="str">
        <f t="shared" si="42"/>
        <v>C3</v>
      </c>
      <c r="G79" t="str">
        <f t="shared" si="43"/>
        <v>3C</v>
      </c>
      <c r="H79" t="str">
        <f t="shared" si="44"/>
        <v>5A</v>
      </c>
      <c r="I79" t="str">
        <f t="shared" si="45"/>
        <v>FF</v>
      </c>
      <c r="J79" t="str">
        <f t="shared" si="46"/>
        <v>36</v>
      </c>
      <c r="K79" t="str">
        <f t="shared" si="38"/>
        <v>03</v>
      </c>
      <c r="L79" s="10" t="str">
        <f t="shared" si="22"/>
        <v>03</v>
      </c>
      <c r="M79" s="10" t="str">
        <f t="shared" si="47"/>
        <v>02</v>
      </c>
      <c r="N79" s="10" t="str">
        <f t="shared" si="48"/>
        <v>08</v>
      </c>
      <c r="O79" s="10" t="str">
        <f t="shared" si="49"/>
        <v>01</v>
      </c>
      <c r="P79" t="str">
        <f t="shared" si="39"/>
        <v>EE</v>
      </c>
      <c r="R79" t="s">
        <v>1101</v>
      </c>
      <c r="S79" t="str">
        <f t="shared" si="40"/>
        <v>A5 C3 3C 5A FF 36 03 03 02 08 01 EE</v>
      </c>
    </row>
    <row r="80" spans="12:12">
      <c r="L80" s="10"/>
    </row>
    <row r="81" spans="4:19">
      <c r="D81">
        <v>1</v>
      </c>
      <c r="E81" t="str">
        <f>RIGHT($E$49,2)</f>
        <v>A5</v>
      </c>
      <c r="F81" t="str">
        <f>RIGHT($F$49,2)</f>
        <v>C3</v>
      </c>
      <c r="G81" t="str">
        <f>RIGHT($G$49,2)</f>
        <v>3C</v>
      </c>
      <c r="H81" t="str">
        <f>RIGHT($H$49,2)</f>
        <v>5A</v>
      </c>
      <c r="I81" t="str">
        <f>RIGHT($I$49,2)</f>
        <v>FF</v>
      </c>
      <c r="J81" t="str">
        <f>RIGHT($J$49,2)</f>
        <v>36</v>
      </c>
      <c r="K81" t="str">
        <f t="shared" ref="K81:K88" si="50">RIGHT($K$49,2)</f>
        <v>03</v>
      </c>
      <c r="L81" s="10" t="str">
        <f t="shared" si="22"/>
        <v>03</v>
      </c>
      <c r="M81" s="10" t="str">
        <f>DEC2HEX(2,2)</f>
        <v>02</v>
      </c>
      <c r="N81" s="10" t="str">
        <f>DEC2HEX(D81,2)</f>
        <v>01</v>
      </c>
      <c r="O81" s="10" t="str">
        <f>DEC2HEX(0,2)</f>
        <v>00</v>
      </c>
      <c r="P81" t="str">
        <f t="shared" ref="P81:P88" si="51">RIGHT($P$49,2)</f>
        <v>EE</v>
      </c>
      <c r="R81" t="s">
        <v>1102</v>
      </c>
      <c r="S81" t="str">
        <f t="shared" ref="S81:S88" si="52">CONCATENATE(E81," ",F81," ",G81," ",H81," ",I81," ",J81," ",K81," ",L81," ",M81," ",N81," ",O81," ",P81,)</f>
        <v>A5 C3 3C 5A FF 36 03 03 02 01 00 EE</v>
      </c>
    </row>
    <row r="82" spans="4:19">
      <c r="D82">
        <v>2</v>
      </c>
      <c r="E82" t="str">
        <f t="shared" ref="E82:E88" si="53">RIGHT($E$49,2)</f>
        <v>A5</v>
      </c>
      <c r="F82" t="str">
        <f t="shared" ref="F82:F88" si="54">RIGHT($F$49,2)</f>
        <v>C3</v>
      </c>
      <c r="G82" t="str">
        <f t="shared" ref="G82:G88" si="55">RIGHT($G$49,2)</f>
        <v>3C</v>
      </c>
      <c r="H82" t="str">
        <f t="shared" ref="H82:H88" si="56">RIGHT($H$49,2)</f>
        <v>5A</v>
      </c>
      <c r="I82" t="str">
        <f t="shared" ref="I82:I88" si="57">RIGHT($I$49,2)</f>
        <v>FF</v>
      </c>
      <c r="J82" t="str">
        <f t="shared" ref="J82:J88" si="58">RIGHT($J$49,2)</f>
        <v>36</v>
      </c>
      <c r="K82" t="str">
        <f t="shared" si="50"/>
        <v>03</v>
      </c>
      <c r="L82" s="10" t="str">
        <f t="shared" si="22"/>
        <v>03</v>
      </c>
      <c r="M82" s="10" t="str">
        <f t="shared" ref="M82:M88" si="59">DEC2HEX(2,2)</f>
        <v>02</v>
      </c>
      <c r="N82" s="10" t="str">
        <f t="shared" ref="N82:N88" si="60">DEC2HEX(D82,2)</f>
        <v>02</v>
      </c>
      <c r="O82" s="10" t="str">
        <f t="shared" ref="O82:O88" si="61">DEC2HEX(0,2)</f>
        <v>00</v>
      </c>
      <c r="P82" t="str">
        <f t="shared" si="51"/>
        <v>EE</v>
      </c>
      <c r="R82" t="s">
        <v>1103</v>
      </c>
      <c r="S82" t="str">
        <f t="shared" si="52"/>
        <v>A5 C3 3C 5A FF 36 03 03 02 02 00 EE</v>
      </c>
    </row>
    <row r="83" spans="4:19">
      <c r="D83">
        <v>3</v>
      </c>
      <c r="E83" t="str">
        <f t="shared" si="53"/>
        <v>A5</v>
      </c>
      <c r="F83" t="str">
        <f t="shared" si="54"/>
        <v>C3</v>
      </c>
      <c r="G83" t="str">
        <f t="shared" si="55"/>
        <v>3C</v>
      </c>
      <c r="H83" t="str">
        <f t="shared" si="56"/>
        <v>5A</v>
      </c>
      <c r="I83" t="str">
        <f t="shared" si="57"/>
        <v>FF</v>
      </c>
      <c r="J83" t="str">
        <f t="shared" si="58"/>
        <v>36</v>
      </c>
      <c r="K83" t="str">
        <f t="shared" si="50"/>
        <v>03</v>
      </c>
      <c r="L83" s="10" t="str">
        <f t="shared" si="22"/>
        <v>03</v>
      </c>
      <c r="M83" s="10" t="str">
        <f t="shared" si="59"/>
        <v>02</v>
      </c>
      <c r="N83" s="10" t="str">
        <f t="shared" si="60"/>
        <v>03</v>
      </c>
      <c r="O83" s="10" t="str">
        <f t="shared" si="61"/>
        <v>00</v>
      </c>
      <c r="P83" t="str">
        <f t="shared" si="51"/>
        <v>EE</v>
      </c>
      <c r="R83" t="s">
        <v>1104</v>
      </c>
      <c r="S83" t="str">
        <f t="shared" si="52"/>
        <v>A5 C3 3C 5A FF 36 03 03 02 03 00 EE</v>
      </c>
    </row>
    <row r="84" spans="4:19">
      <c r="D84">
        <v>4</v>
      </c>
      <c r="E84" t="str">
        <f t="shared" si="53"/>
        <v>A5</v>
      </c>
      <c r="F84" t="str">
        <f t="shared" si="54"/>
        <v>C3</v>
      </c>
      <c r="G84" t="str">
        <f t="shared" si="55"/>
        <v>3C</v>
      </c>
      <c r="H84" t="str">
        <f t="shared" si="56"/>
        <v>5A</v>
      </c>
      <c r="I84" t="str">
        <f t="shared" si="57"/>
        <v>FF</v>
      </c>
      <c r="J84" t="str">
        <f t="shared" si="58"/>
        <v>36</v>
      </c>
      <c r="K84" t="str">
        <f t="shared" si="50"/>
        <v>03</v>
      </c>
      <c r="L84" s="10" t="str">
        <f t="shared" si="22"/>
        <v>03</v>
      </c>
      <c r="M84" s="10" t="str">
        <f t="shared" si="59"/>
        <v>02</v>
      </c>
      <c r="N84" s="10" t="str">
        <f t="shared" si="60"/>
        <v>04</v>
      </c>
      <c r="O84" s="10" t="str">
        <f t="shared" si="61"/>
        <v>00</v>
      </c>
      <c r="P84" t="str">
        <f t="shared" si="51"/>
        <v>EE</v>
      </c>
      <c r="R84" t="s">
        <v>1105</v>
      </c>
      <c r="S84" t="str">
        <f t="shared" si="52"/>
        <v>A5 C3 3C 5A FF 36 03 03 02 04 00 EE</v>
      </c>
    </row>
    <row r="85" spans="4:19">
      <c r="D85">
        <v>5</v>
      </c>
      <c r="E85" t="str">
        <f t="shared" si="53"/>
        <v>A5</v>
      </c>
      <c r="F85" t="str">
        <f t="shared" si="54"/>
        <v>C3</v>
      </c>
      <c r="G85" t="str">
        <f t="shared" si="55"/>
        <v>3C</v>
      </c>
      <c r="H85" t="str">
        <f t="shared" si="56"/>
        <v>5A</v>
      </c>
      <c r="I85" t="str">
        <f t="shared" si="57"/>
        <v>FF</v>
      </c>
      <c r="J85" t="str">
        <f t="shared" si="58"/>
        <v>36</v>
      </c>
      <c r="K85" t="str">
        <f t="shared" si="50"/>
        <v>03</v>
      </c>
      <c r="L85" s="10" t="str">
        <f t="shared" si="22"/>
        <v>03</v>
      </c>
      <c r="M85" s="10" t="str">
        <f t="shared" si="59"/>
        <v>02</v>
      </c>
      <c r="N85" s="10" t="str">
        <f t="shared" si="60"/>
        <v>05</v>
      </c>
      <c r="O85" s="10" t="str">
        <f t="shared" si="61"/>
        <v>00</v>
      </c>
      <c r="P85" t="str">
        <f t="shared" si="51"/>
        <v>EE</v>
      </c>
      <c r="R85" t="s">
        <v>1106</v>
      </c>
      <c r="S85" t="str">
        <f t="shared" si="52"/>
        <v>A5 C3 3C 5A FF 36 03 03 02 05 00 EE</v>
      </c>
    </row>
    <row r="86" spans="4:19">
      <c r="D86">
        <v>6</v>
      </c>
      <c r="E86" t="str">
        <f t="shared" si="53"/>
        <v>A5</v>
      </c>
      <c r="F86" t="str">
        <f t="shared" si="54"/>
        <v>C3</v>
      </c>
      <c r="G86" t="str">
        <f t="shared" si="55"/>
        <v>3C</v>
      </c>
      <c r="H86" t="str">
        <f t="shared" si="56"/>
        <v>5A</v>
      </c>
      <c r="I86" t="str">
        <f t="shared" si="57"/>
        <v>FF</v>
      </c>
      <c r="J86" t="str">
        <f t="shared" si="58"/>
        <v>36</v>
      </c>
      <c r="K86" t="str">
        <f t="shared" si="50"/>
        <v>03</v>
      </c>
      <c r="L86" s="10" t="str">
        <f t="shared" si="22"/>
        <v>03</v>
      </c>
      <c r="M86" s="10" t="str">
        <f t="shared" si="59"/>
        <v>02</v>
      </c>
      <c r="N86" s="10" t="str">
        <f t="shared" si="60"/>
        <v>06</v>
      </c>
      <c r="O86" s="10" t="str">
        <f t="shared" si="61"/>
        <v>00</v>
      </c>
      <c r="P86" t="str">
        <f t="shared" si="51"/>
        <v>EE</v>
      </c>
      <c r="R86" t="s">
        <v>1107</v>
      </c>
      <c r="S86" t="str">
        <f t="shared" si="52"/>
        <v>A5 C3 3C 5A FF 36 03 03 02 06 00 EE</v>
      </c>
    </row>
    <row r="87" spans="4:19">
      <c r="D87">
        <v>7</v>
      </c>
      <c r="E87" t="str">
        <f t="shared" si="53"/>
        <v>A5</v>
      </c>
      <c r="F87" t="str">
        <f t="shared" si="54"/>
        <v>C3</v>
      </c>
      <c r="G87" t="str">
        <f t="shared" si="55"/>
        <v>3C</v>
      </c>
      <c r="H87" t="str">
        <f t="shared" si="56"/>
        <v>5A</v>
      </c>
      <c r="I87" t="str">
        <f t="shared" si="57"/>
        <v>FF</v>
      </c>
      <c r="J87" t="str">
        <f t="shared" si="58"/>
        <v>36</v>
      </c>
      <c r="K87" t="str">
        <f t="shared" si="50"/>
        <v>03</v>
      </c>
      <c r="L87" s="10" t="str">
        <f t="shared" si="22"/>
        <v>03</v>
      </c>
      <c r="M87" s="10" t="str">
        <f t="shared" si="59"/>
        <v>02</v>
      </c>
      <c r="N87" s="10" t="str">
        <f t="shared" si="60"/>
        <v>07</v>
      </c>
      <c r="O87" s="10" t="str">
        <f t="shared" si="61"/>
        <v>00</v>
      </c>
      <c r="P87" t="str">
        <f t="shared" si="51"/>
        <v>EE</v>
      </c>
      <c r="R87" t="s">
        <v>1108</v>
      </c>
      <c r="S87" t="str">
        <f t="shared" si="52"/>
        <v>A5 C3 3C 5A FF 36 03 03 02 07 00 EE</v>
      </c>
    </row>
    <row r="88" spans="4:19">
      <c r="D88">
        <v>8</v>
      </c>
      <c r="E88" t="str">
        <f t="shared" si="53"/>
        <v>A5</v>
      </c>
      <c r="F88" t="str">
        <f t="shared" si="54"/>
        <v>C3</v>
      </c>
      <c r="G88" t="str">
        <f t="shared" si="55"/>
        <v>3C</v>
      </c>
      <c r="H88" t="str">
        <f t="shared" si="56"/>
        <v>5A</v>
      </c>
      <c r="I88" t="str">
        <f t="shared" si="57"/>
        <v>FF</v>
      </c>
      <c r="J88" t="str">
        <f t="shared" si="58"/>
        <v>36</v>
      </c>
      <c r="K88" t="str">
        <f t="shared" si="50"/>
        <v>03</v>
      </c>
      <c r="L88" s="10" t="str">
        <f t="shared" si="22"/>
        <v>03</v>
      </c>
      <c r="M88" s="10" t="str">
        <f t="shared" si="59"/>
        <v>02</v>
      </c>
      <c r="N88" s="10" t="str">
        <f t="shared" si="60"/>
        <v>08</v>
      </c>
      <c r="O88" s="10" t="str">
        <f t="shared" si="61"/>
        <v>00</v>
      </c>
      <c r="P88" t="str">
        <f t="shared" si="51"/>
        <v>EE</v>
      </c>
      <c r="R88" t="s">
        <v>1109</v>
      </c>
      <c r="S88" t="str">
        <f t="shared" si="52"/>
        <v>A5 C3 3C 5A FF 36 03 03 02 08 00 EE</v>
      </c>
    </row>
    <row r="90" ht="18.75" spans="3:15">
      <c r="C90" s="14" t="s">
        <v>1110</v>
      </c>
      <c r="F90" s="8"/>
      <c r="G90" s="8"/>
      <c r="H90" s="8"/>
      <c r="I90" s="8"/>
      <c r="J90" s="8"/>
      <c r="K90" s="8"/>
      <c r="L90" s="8"/>
      <c r="M90" s="8"/>
      <c r="N90" s="1"/>
      <c r="O90" s="1"/>
    </row>
    <row r="91" ht="14.25" spans="5:15">
      <c r="E91" s="6" t="s">
        <v>1070</v>
      </c>
      <c r="F91" s="8"/>
      <c r="G91" s="8"/>
      <c r="H91" s="8"/>
      <c r="I91" s="8"/>
      <c r="J91" s="8"/>
      <c r="K91" s="8"/>
      <c r="L91" s="8"/>
      <c r="M91" s="8"/>
      <c r="N91" s="1"/>
      <c r="O91" s="1"/>
    </row>
    <row r="92" ht="14.25" spans="5:15">
      <c r="E92" s="3">
        <v>1</v>
      </c>
      <c r="F92" s="3">
        <v>2</v>
      </c>
      <c r="G92" s="3">
        <v>3</v>
      </c>
      <c r="H92" s="3">
        <v>4</v>
      </c>
      <c r="I92" s="3">
        <v>5</v>
      </c>
      <c r="J92" s="3">
        <v>6</v>
      </c>
      <c r="K92" s="3">
        <v>7</v>
      </c>
      <c r="L92" s="3">
        <v>8</v>
      </c>
      <c r="M92" s="3">
        <v>9</v>
      </c>
      <c r="N92" s="3">
        <v>10</v>
      </c>
      <c r="O92" s="3">
        <v>11</v>
      </c>
    </row>
    <row r="93" ht="14.25" spans="5:15">
      <c r="E93" s="3" t="s">
        <v>1030</v>
      </c>
      <c r="F93" s="3"/>
      <c r="G93" s="3"/>
      <c r="H93" s="3"/>
      <c r="I93" s="3" t="s">
        <v>31</v>
      </c>
      <c r="J93" s="3" t="s">
        <v>1031</v>
      </c>
      <c r="K93" s="3" t="s">
        <v>1032</v>
      </c>
      <c r="L93" s="3" t="s">
        <v>1033</v>
      </c>
      <c r="M93" s="3" t="s">
        <v>1071</v>
      </c>
      <c r="N93" s="12" t="s">
        <v>1072</v>
      </c>
      <c r="O93" s="3" t="s">
        <v>391</v>
      </c>
    </row>
    <row r="94" ht="15.75" spans="5:15">
      <c r="E94" s="4" t="s">
        <v>39</v>
      </c>
      <c r="F94" s="5" t="s">
        <v>40</v>
      </c>
      <c r="G94" s="5" t="s">
        <v>41</v>
      </c>
      <c r="H94" s="5" t="s">
        <v>42</v>
      </c>
      <c r="I94" s="5" t="s">
        <v>43</v>
      </c>
      <c r="J94" s="5" t="s">
        <v>76</v>
      </c>
      <c r="K94" s="5" t="s">
        <v>121</v>
      </c>
      <c r="L94" s="5" t="s">
        <v>91</v>
      </c>
      <c r="M94" s="5" t="s">
        <v>276</v>
      </c>
      <c r="N94" s="13" t="s">
        <v>1111</v>
      </c>
      <c r="O94" s="5" t="s">
        <v>48</v>
      </c>
    </row>
    <row r="96" spans="4:19">
      <c r="D96">
        <v>1</v>
      </c>
      <c r="E96" t="str">
        <f>RIGHT($E$94,2)</f>
        <v>A5</v>
      </c>
      <c r="F96" t="str">
        <f>RIGHT($F$94,2)</f>
        <v>C3</v>
      </c>
      <c r="G96" t="str">
        <f>RIGHT($G$94,2)</f>
        <v>3C</v>
      </c>
      <c r="H96" t="str">
        <f>RIGHT($H$94,2)</f>
        <v>5A</v>
      </c>
      <c r="I96" t="str">
        <f>RIGHT($I$94,2)</f>
        <v>FF</v>
      </c>
      <c r="J96" t="str">
        <f>RIGHT($J$94,2)</f>
        <v>63</v>
      </c>
      <c r="K96" t="str">
        <f>RIGHT($K$94,2)</f>
        <v>03</v>
      </c>
      <c r="L96" t="str">
        <f>RIGHT($L$94,2)</f>
        <v>02</v>
      </c>
      <c r="M96" s="10" t="str">
        <f>DEC2HEX(1,2)</f>
        <v>01</v>
      </c>
      <c r="N96" s="10" t="str">
        <f>DEC2HEX(D96,2)</f>
        <v>01</v>
      </c>
      <c r="O96" t="str">
        <f>RIGHT($O$94,2)</f>
        <v>EE</v>
      </c>
      <c r="R96" t="s">
        <v>1112</v>
      </c>
      <c r="S96" t="str">
        <f>CONCATENATE(E96," ",F96," ",G96," ",H96," ",I96," ",J96," ",K96," ",L96," ",M96," ",N96," ",O96)</f>
        <v>A5 C3 3C 5A FF 63 03 02 01 01 EE</v>
      </c>
    </row>
    <row r="97" spans="4:19">
      <c r="D97">
        <v>2</v>
      </c>
      <c r="E97" t="str">
        <f>RIGHT($E$94,2)</f>
        <v>A5</v>
      </c>
      <c r="F97" t="str">
        <f>RIGHT($F$94,2)</f>
        <v>C3</v>
      </c>
      <c r="G97" t="str">
        <f>RIGHT($G$94,2)</f>
        <v>3C</v>
      </c>
      <c r="H97" t="str">
        <f>RIGHT($H$94,2)</f>
        <v>5A</v>
      </c>
      <c r="I97" t="str">
        <f>RIGHT($I$94,2)</f>
        <v>FF</v>
      </c>
      <c r="J97" t="str">
        <f>RIGHT($J$94,2)</f>
        <v>63</v>
      </c>
      <c r="K97" t="str">
        <f>RIGHT($K$94,2)</f>
        <v>03</v>
      </c>
      <c r="L97" t="str">
        <f>RIGHT($L$94,2)</f>
        <v>02</v>
      </c>
      <c r="M97" s="10" t="str">
        <f>DEC2HEX(2,2)</f>
        <v>02</v>
      </c>
      <c r="N97" s="10" t="str">
        <f>DEC2HEX(D97,2)</f>
        <v>02</v>
      </c>
      <c r="O97" t="str">
        <f>RIGHT($O$94,2)</f>
        <v>EE</v>
      </c>
      <c r="R97" t="s">
        <v>1113</v>
      </c>
      <c r="S97" t="str">
        <f>CONCATENATE(E97," ",F97," ",G97," ",H97," ",I97," ",J97," ",K97," ",L97," ",M97," ",N97," ",O97)</f>
        <v>A5 C3 3C 5A FF 63 03 02 02 02 EE</v>
      </c>
    </row>
    <row r="98" spans="4:19">
      <c r="D98">
        <v>0</v>
      </c>
      <c r="E98" t="str">
        <f>RIGHT($E$94,2)</f>
        <v>A5</v>
      </c>
      <c r="F98" t="str">
        <f>RIGHT($F$94,2)</f>
        <v>C3</v>
      </c>
      <c r="G98" t="str">
        <f>RIGHT($G$94,2)</f>
        <v>3C</v>
      </c>
      <c r="H98" t="str">
        <f>RIGHT($H$94,2)</f>
        <v>5A</v>
      </c>
      <c r="I98" t="str">
        <f>RIGHT($I$94,2)</f>
        <v>FF</v>
      </c>
      <c r="J98" t="str">
        <f>RIGHT($J$94,2)</f>
        <v>63</v>
      </c>
      <c r="K98" t="str">
        <f>RIGHT($K$94,2)</f>
        <v>03</v>
      </c>
      <c r="L98" t="str">
        <f>RIGHT($L$94,2)</f>
        <v>02</v>
      </c>
      <c r="M98" s="10" t="str">
        <f>DEC2HEX(2,2)</f>
        <v>02</v>
      </c>
      <c r="N98" s="10" t="str">
        <f>DEC2HEX(D98,2)</f>
        <v>00</v>
      </c>
      <c r="O98" t="str">
        <f>RIGHT($O$94,2)</f>
        <v>EE</v>
      </c>
      <c r="R98" t="s">
        <v>1114</v>
      </c>
      <c r="S98" t="str">
        <f>CONCATENATE(E98," ",F98," ",G98," ",H98," ",I98," ",J98," ",K98," ",L98," ",M98," ",N98," ",O98)</f>
        <v>A5 C3 3C 5A FF 63 03 02 02 00 EE</v>
      </c>
    </row>
    <row r="101" ht="18.75" spans="3:17">
      <c r="C101" s="2" t="s">
        <v>1115</v>
      </c>
      <c r="F101" s="1"/>
      <c r="G101" s="1"/>
      <c r="H101" s="1"/>
      <c r="I101" s="1"/>
      <c r="J101" s="1"/>
      <c r="K101" s="1"/>
      <c r="L101" s="1"/>
      <c r="M101" s="1"/>
      <c r="N101" s="1"/>
      <c r="O101" s="1"/>
      <c r="P101" s="1"/>
      <c r="Q101" s="1"/>
    </row>
    <row r="102" ht="14.25" spans="5:17">
      <c r="E102" s="6" t="s">
        <v>1116</v>
      </c>
      <c r="F102" s="1"/>
      <c r="G102" s="1"/>
      <c r="H102" s="1"/>
      <c r="I102" s="1"/>
      <c r="J102" s="1"/>
      <c r="K102" s="1"/>
      <c r="L102" s="1"/>
      <c r="M102" s="1"/>
      <c r="N102" s="1"/>
      <c r="O102" s="1"/>
      <c r="P102" s="1"/>
      <c r="Q102" s="1"/>
    </row>
    <row r="103" ht="14.25" spans="5:17">
      <c r="E103" s="3">
        <v>1</v>
      </c>
      <c r="F103" s="3">
        <v>2</v>
      </c>
      <c r="G103" s="3">
        <v>3</v>
      </c>
      <c r="H103" s="3">
        <v>4</v>
      </c>
      <c r="I103" s="3">
        <v>5</v>
      </c>
      <c r="J103" s="3">
        <v>6</v>
      </c>
      <c r="K103" s="3">
        <v>7</v>
      </c>
      <c r="L103" s="3">
        <v>8</v>
      </c>
      <c r="M103" s="3">
        <v>9</v>
      </c>
      <c r="N103" s="3">
        <v>10</v>
      </c>
      <c r="O103" s="3">
        <v>11</v>
      </c>
      <c r="P103" s="3">
        <v>12</v>
      </c>
      <c r="Q103" s="3">
        <v>13</v>
      </c>
    </row>
    <row r="104" ht="28.5" spans="5:17">
      <c r="E104" s="3" t="s">
        <v>1030</v>
      </c>
      <c r="F104" s="3"/>
      <c r="G104" s="3"/>
      <c r="H104" s="3"/>
      <c r="I104" s="3" t="s">
        <v>31</v>
      </c>
      <c r="J104" s="3" t="s">
        <v>1031</v>
      </c>
      <c r="K104" s="3" t="s">
        <v>1032</v>
      </c>
      <c r="L104" s="3" t="s">
        <v>1033</v>
      </c>
      <c r="M104" s="3" t="s">
        <v>1071</v>
      </c>
      <c r="N104" s="12" t="s">
        <v>1072</v>
      </c>
      <c r="O104" s="15" t="s">
        <v>1117</v>
      </c>
      <c r="P104" s="15" t="s">
        <v>1118</v>
      </c>
      <c r="Q104" s="3" t="s">
        <v>391</v>
      </c>
    </row>
    <row r="105" ht="15.75" spans="5:17">
      <c r="E105" s="4" t="s">
        <v>39</v>
      </c>
      <c r="F105" s="5" t="s">
        <v>40</v>
      </c>
      <c r="G105" s="5" t="s">
        <v>41</v>
      </c>
      <c r="H105" s="5" t="s">
        <v>42</v>
      </c>
      <c r="I105" s="5" t="s">
        <v>43</v>
      </c>
      <c r="J105" s="5" t="s">
        <v>44</v>
      </c>
      <c r="K105" s="5" t="s">
        <v>145</v>
      </c>
      <c r="L105" s="5" t="s">
        <v>145</v>
      </c>
      <c r="M105" s="5" t="s">
        <v>276</v>
      </c>
      <c r="N105" s="13" t="s">
        <v>1111</v>
      </c>
      <c r="O105" s="13" t="s">
        <v>45</v>
      </c>
      <c r="P105" s="13" t="s">
        <v>45</v>
      </c>
      <c r="Q105" s="5" t="s">
        <v>48</v>
      </c>
    </row>
    <row r="107" spans="2:19">
      <c r="B107">
        <v>1</v>
      </c>
      <c r="C107">
        <v>1</v>
      </c>
      <c r="D107">
        <v>-300</v>
      </c>
      <c r="E107" t="str">
        <f t="shared" ref="E107:E114" si="62">RIGHT($E$105,2)</f>
        <v>A5</v>
      </c>
      <c r="F107" t="str">
        <f t="shared" ref="F107:F114" si="63">RIGHT($F$105,2)</f>
        <v>C3</v>
      </c>
      <c r="G107" t="str">
        <f t="shared" ref="G107:G114" si="64">RIGHT($G$105,2)</f>
        <v>3C</v>
      </c>
      <c r="H107" t="str">
        <f t="shared" ref="H107:H114" si="65">RIGHT($H$105,2)</f>
        <v>5A</v>
      </c>
      <c r="I107" t="str">
        <f t="shared" ref="I107:I114" si="66">RIGHT($I$105,2)</f>
        <v>FF</v>
      </c>
      <c r="J107" t="str">
        <f t="shared" ref="J107:J114" si="67">RIGHT($J$105,2)</f>
        <v>36</v>
      </c>
      <c r="K107" t="str">
        <f t="shared" ref="K107:K114" si="68">RIGHT($K$105,2)</f>
        <v>04</v>
      </c>
      <c r="L107" t="str">
        <f t="shared" ref="L107:L114" si="69">RIGHT($L$105,2)</f>
        <v>04</v>
      </c>
      <c r="M107" s="10" t="str">
        <f t="shared" ref="M107:N114" si="70">DEC2HEX(B107,2)</f>
        <v>01</v>
      </c>
      <c r="N107" s="10" t="str">
        <f t="shared" si="70"/>
        <v>01</v>
      </c>
      <c r="O107" s="10" t="str">
        <f>RIGHT(DEC2HEX(D107,4),2)</f>
        <v>D4</v>
      </c>
      <c r="P107" s="10" t="str">
        <f t="shared" ref="P107:P114" si="71">MID(DEC2HEX(D107,4),LEN(DEC2HEX(D107,4))-3,2)</f>
        <v>FE</v>
      </c>
      <c r="Q107" t="str">
        <f>RIGHT($Q$105,2)</f>
        <v>EE</v>
      </c>
      <c r="R107" t="s">
        <v>1119</v>
      </c>
      <c r="S107" t="str">
        <f t="shared" ref="S107:S114" si="72">CONCATENATE(E107," ",F107," ",G107," ",H107," ",I107," ",J107," ",K107," ",L107," ",M107," ",N107," ",O107," ",P107," ",Q107)</f>
        <v>A5 C3 3C 5A FF 36 04 04 01 01 D4 FE EE</v>
      </c>
    </row>
    <row r="108" spans="2:19">
      <c r="B108">
        <v>1</v>
      </c>
      <c r="C108">
        <v>2</v>
      </c>
      <c r="D108">
        <v>-150</v>
      </c>
      <c r="E108" t="str">
        <f t="shared" si="62"/>
        <v>A5</v>
      </c>
      <c r="F108" t="str">
        <f t="shared" si="63"/>
        <v>C3</v>
      </c>
      <c r="G108" t="str">
        <f t="shared" si="64"/>
        <v>3C</v>
      </c>
      <c r="H108" t="str">
        <f t="shared" si="65"/>
        <v>5A</v>
      </c>
      <c r="I108" t="str">
        <f t="shared" si="66"/>
        <v>FF</v>
      </c>
      <c r="J108" t="str">
        <f t="shared" si="67"/>
        <v>36</v>
      </c>
      <c r="K108" t="str">
        <f t="shared" si="68"/>
        <v>04</v>
      </c>
      <c r="L108" t="str">
        <f t="shared" si="69"/>
        <v>04</v>
      </c>
      <c r="M108" s="10" t="str">
        <f t="shared" si="70"/>
        <v>01</v>
      </c>
      <c r="N108" s="10" t="str">
        <f t="shared" si="70"/>
        <v>02</v>
      </c>
      <c r="O108" s="10" t="str">
        <f>RIGHT(DEC2HEX(D108,4),2)</f>
        <v>6A</v>
      </c>
      <c r="P108" s="10" t="str">
        <f t="shared" si="71"/>
        <v>FF</v>
      </c>
      <c r="Q108" t="str">
        <f t="shared" ref="Q108:Q114" si="73">RIGHT($Q$105,2)</f>
        <v>EE</v>
      </c>
      <c r="R108" t="s">
        <v>1120</v>
      </c>
      <c r="S108" t="str">
        <f t="shared" si="72"/>
        <v>A5 C3 3C 5A FF 36 04 04 01 02 6A FF EE</v>
      </c>
    </row>
    <row r="109" spans="2:19">
      <c r="B109">
        <v>1</v>
      </c>
      <c r="C109">
        <v>3</v>
      </c>
      <c r="D109">
        <v>60</v>
      </c>
      <c r="E109" t="str">
        <f t="shared" si="62"/>
        <v>A5</v>
      </c>
      <c r="F109" t="str">
        <f t="shared" si="63"/>
        <v>C3</v>
      </c>
      <c r="G109" t="str">
        <f t="shared" si="64"/>
        <v>3C</v>
      </c>
      <c r="H109" t="str">
        <f t="shared" si="65"/>
        <v>5A</v>
      </c>
      <c r="I109" t="str">
        <f t="shared" si="66"/>
        <v>FF</v>
      </c>
      <c r="J109" t="str">
        <f t="shared" si="67"/>
        <v>36</v>
      </c>
      <c r="K109" t="str">
        <f t="shared" si="68"/>
        <v>04</v>
      </c>
      <c r="L109" t="str">
        <f t="shared" si="69"/>
        <v>04</v>
      </c>
      <c r="M109" s="10" t="str">
        <f t="shared" si="70"/>
        <v>01</v>
      </c>
      <c r="N109" s="10" t="str">
        <f t="shared" si="70"/>
        <v>03</v>
      </c>
      <c r="O109" s="10" t="str">
        <f>RIGHT(DEC2HEX(D109,2),2)</f>
        <v>3C</v>
      </c>
      <c r="P109" s="10" t="str">
        <f t="shared" si="71"/>
        <v>00</v>
      </c>
      <c r="Q109" t="str">
        <f t="shared" si="73"/>
        <v>EE</v>
      </c>
      <c r="R109" t="s">
        <v>1121</v>
      </c>
      <c r="S109" t="str">
        <f t="shared" si="72"/>
        <v>A5 C3 3C 5A FF 36 04 04 01 03 3C 00 EE</v>
      </c>
    </row>
    <row r="110" spans="2:19">
      <c r="B110">
        <v>1</v>
      </c>
      <c r="C110">
        <v>4</v>
      </c>
      <c r="D110">
        <v>120</v>
      </c>
      <c r="E110" t="str">
        <f t="shared" si="62"/>
        <v>A5</v>
      </c>
      <c r="F110" t="str">
        <f t="shared" si="63"/>
        <v>C3</v>
      </c>
      <c r="G110" t="str">
        <f t="shared" si="64"/>
        <v>3C</v>
      </c>
      <c r="H110" t="str">
        <f t="shared" si="65"/>
        <v>5A</v>
      </c>
      <c r="I110" t="str">
        <f t="shared" si="66"/>
        <v>FF</v>
      </c>
      <c r="J110" t="str">
        <f t="shared" si="67"/>
        <v>36</v>
      </c>
      <c r="K110" t="str">
        <f t="shared" si="68"/>
        <v>04</v>
      </c>
      <c r="L110" t="str">
        <f t="shared" si="69"/>
        <v>04</v>
      </c>
      <c r="M110" s="10" t="str">
        <f t="shared" si="70"/>
        <v>01</v>
      </c>
      <c r="N110" s="10" t="str">
        <f t="shared" si="70"/>
        <v>04</v>
      </c>
      <c r="O110" s="10" t="str">
        <f>RIGHT(DEC2HEX(D110,2),2)</f>
        <v>78</v>
      </c>
      <c r="P110" s="10" t="str">
        <f t="shared" si="71"/>
        <v>00</v>
      </c>
      <c r="Q110" t="str">
        <f t="shared" si="73"/>
        <v>EE</v>
      </c>
      <c r="R110" t="s">
        <v>1122</v>
      </c>
      <c r="S110" t="str">
        <f t="shared" si="72"/>
        <v>A5 C3 3C 5A FF 36 04 04 01 04 78 00 EE</v>
      </c>
    </row>
    <row r="111" spans="2:19">
      <c r="B111">
        <v>2</v>
      </c>
      <c r="C111">
        <v>5</v>
      </c>
      <c r="D111">
        <v>-200</v>
      </c>
      <c r="E111" t="str">
        <f t="shared" si="62"/>
        <v>A5</v>
      </c>
      <c r="F111" t="str">
        <f t="shared" si="63"/>
        <v>C3</v>
      </c>
      <c r="G111" t="str">
        <f t="shared" si="64"/>
        <v>3C</v>
      </c>
      <c r="H111" t="str">
        <f t="shared" si="65"/>
        <v>5A</v>
      </c>
      <c r="I111" t="str">
        <f t="shared" si="66"/>
        <v>FF</v>
      </c>
      <c r="J111" t="str">
        <f t="shared" si="67"/>
        <v>36</v>
      </c>
      <c r="K111" t="str">
        <f t="shared" si="68"/>
        <v>04</v>
      </c>
      <c r="L111" t="str">
        <f t="shared" si="69"/>
        <v>04</v>
      </c>
      <c r="M111" s="10" t="str">
        <f t="shared" si="70"/>
        <v>02</v>
      </c>
      <c r="N111" s="10" t="str">
        <f t="shared" si="70"/>
        <v>05</v>
      </c>
      <c r="O111" s="10" t="str">
        <f>RIGHT(DEC2HEX(D111,4),2)</f>
        <v>38</v>
      </c>
      <c r="P111" s="10" t="str">
        <f t="shared" si="71"/>
        <v>FF</v>
      </c>
      <c r="Q111" t="str">
        <f t="shared" si="73"/>
        <v>EE</v>
      </c>
      <c r="R111" t="s">
        <v>1123</v>
      </c>
      <c r="S111" t="str">
        <f t="shared" si="72"/>
        <v>A5 C3 3C 5A FF 36 04 04 02 05 38 FF EE</v>
      </c>
    </row>
    <row r="112" spans="2:19">
      <c r="B112">
        <v>2</v>
      </c>
      <c r="C112">
        <v>6</v>
      </c>
      <c r="D112">
        <v>-50</v>
      </c>
      <c r="E112" t="str">
        <f t="shared" si="62"/>
        <v>A5</v>
      </c>
      <c r="F112" t="str">
        <f t="shared" si="63"/>
        <v>C3</v>
      </c>
      <c r="G112" t="str">
        <f t="shared" si="64"/>
        <v>3C</v>
      </c>
      <c r="H112" t="str">
        <f t="shared" si="65"/>
        <v>5A</v>
      </c>
      <c r="I112" t="str">
        <f t="shared" si="66"/>
        <v>FF</v>
      </c>
      <c r="J112" t="str">
        <f t="shared" si="67"/>
        <v>36</v>
      </c>
      <c r="K112" t="str">
        <f t="shared" si="68"/>
        <v>04</v>
      </c>
      <c r="L112" t="str">
        <f t="shared" si="69"/>
        <v>04</v>
      </c>
      <c r="M112" s="10" t="str">
        <f t="shared" si="70"/>
        <v>02</v>
      </c>
      <c r="N112" s="10" t="str">
        <f t="shared" si="70"/>
        <v>06</v>
      </c>
      <c r="O112" s="10" t="str">
        <f>RIGHT(DEC2HEX(D112,4),2)</f>
        <v>CE</v>
      </c>
      <c r="P112" s="10" t="str">
        <f t="shared" si="71"/>
        <v>FF</v>
      </c>
      <c r="Q112" t="str">
        <f t="shared" si="73"/>
        <v>EE</v>
      </c>
      <c r="R112" t="s">
        <v>1124</v>
      </c>
      <c r="S112" t="str">
        <f t="shared" si="72"/>
        <v>A5 C3 3C 5A FF 36 04 04 02 06 CE FF EE</v>
      </c>
    </row>
    <row r="113" spans="2:19">
      <c r="B113">
        <v>2</v>
      </c>
      <c r="C113">
        <v>7</v>
      </c>
      <c r="D113">
        <v>0</v>
      </c>
      <c r="E113" t="str">
        <f t="shared" si="62"/>
        <v>A5</v>
      </c>
      <c r="F113" t="str">
        <f t="shared" si="63"/>
        <v>C3</v>
      </c>
      <c r="G113" t="str">
        <f t="shared" si="64"/>
        <v>3C</v>
      </c>
      <c r="H113" t="str">
        <f t="shared" si="65"/>
        <v>5A</v>
      </c>
      <c r="I113" t="str">
        <f t="shared" si="66"/>
        <v>FF</v>
      </c>
      <c r="J113" t="str">
        <f t="shared" si="67"/>
        <v>36</v>
      </c>
      <c r="K113" t="str">
        <f t="shared" si="68"/>
        <v>04</v>
      </c>
      <c r="L113" t="str">
        <f t="shared" si="69"/>
        <v>04</v>
      </c>
      <c r="M113" s="10" t="str">
        <f t="shared" si="70"/>
        <v>02</v>
      </c>
      <c r="N113" s="10" t="str">
        <f t="shared" si="70"/>
        <v>07</v>
      </c>
      <c r="O113" s="10" t="str">
        <f>RIGHT(DEC2HEX(D113,2),2)</f>
        <v>00</v>
      </c>
      <c r="P113" s="10" t="str">
        <f t="shared" si="71"/>
        <v>00</v>
      </c>
      <c r="Q113" t="str">
        <f t="shared" si="73"/>
        <v>EE</v>
      </c>
      <c r="R113" t="s">
        <v>1125</v>
      </c>
      <c r="S113" t="str">
        <f t="shared" si="72"/>
        <v>A5 C3 3C 5A FF 36 04 04 02 07 00 00 EE</v>
      </c>
    </row>
    <row r="114" spans="2:19">
      <c r="B114">
        <v>2</v>
      </c>
      <c r="C114">
        <v>8</v>
      </c>
      <c r="D114">
        <v>90</v>
      </c>
      <c r="E114" t="str">
        <f t="shared" si="62"/>
        <v>A5</v>
      </c>
      <c r="F114" t="str">
        <f t="shared" si="63"/>
        <v>C3</v>
      </c>
      <c r="G114" t="str">
        <f t="shared" si="64"/>
        <v>3C</v>
      </c>
      <c r="H114" t="str">
        <f t="shared" si="65"/>
        <v>5A</v>
      </c>
      <c r="I114" t="str">
        <f t="shared" si="66"/>
        <v>FF</v>
      </c>
      <c r="J114" t="str">
        <f t="shared" si="67"/>
        <v>36</v>
      </c>
      <c r="K114" t="str">
        <f t="shared" si="68"/>
        <v>04</v>
      </c>
      <c r="L114" t="str">
        <f t="shared" si="69"/>
        <v>04</v>
      </c>
      <c r="M114" s="10" t="str">
        <f t="shared" si="70"/>
        <v>02</v>
      </c>
      <c r="N114" s="10" t="str">
        <f t="shared" si="70"/>
        <v>08</v>
      </c>
      <c r="O114" s="10" t="str">
        <f>RIGHT(DEC2HEX(D114,2),2)</f>
        <v>5A</v>
      </c>
      <c r="P114" s="10" t="str">
        <f t="shared" si="71"/>
        <v>00</v>
      </c>
      <c r="Q114" t="str">
        <f t="shared" si="73"/>
        <v>EE</v>
      </c>
      <c r="R114" t="s">
        <v>1126</v>
      </c>
      <c r="S114" t="str">
        <f t="shared" si="72"/>
        <v>A5 C3 3C 5A FF 36 04 04 02 08 5A 00 EE</v>
      </c>
    </row>
    <row r="115" spans="13:16">
      <c r="M115" s="10"/>
      <c r="N115" s="10"/>
      <c r="O115" s="10"/>
      <c r="P115" s="10"/>
    </row>
    <row r="116" spans="2:19">
      <c r="B116">
        <v>2</v>
      </c>
      <c r="C116">
        <v>0</v>
      </c>
      <c r="D116">
        <v>-60</v>
      </c>
      <c r="E116" t="str">
        <f>RIGHT($E$105,2)</f>
        <v>A5</v>
      </c>
      <c r="F116" t="str">
        <f>RIGHT($F$105,2)</f>
        <v>C3</v>
      </c>
      <c r="G116" t="str">
        <f>RIGHT($G$105,2)</f>
        <v>3C</v>
      </c>
      <c r="H116" t="str">
        <f>RIGHT($H$105,2)</f>
        <v>5A</v>
      </c>
      <c r="I116" t="str">
        <f>RIGHT($I$105,2)</f>
        <v>FF</v>
      </c>
      <c r="J116" t="str">
        <f>RIGHT($J$105,2)</f>
        <v>36</v>
      </c>
      <c r="K116" t="str">
        <f>RIGHT($K$105,2)</f>
        <v>04</v>
      </c>
      <c r="L116" t="str">
        <f>RIGHT($L$105,2)</f>
        <v>04</v>
      </c>
      <c r="M116" s="10" t="str">
        <f>DEC2HEX(B116,2)</f>
        <v>02</v>
      </c>
      <c r="N116" s="10" t="str">
        <f>DEC2HEX(C116,2)</f>
        <v>00</v>
      </c>
      <c r="O116" s="10" t="str">
        <f>RIGHT(DEC2HEX(D116,2),2)</f>
        <v>C4</v>
      </c>
      <c r="P116" s="10" t="str">
        <f>MID(DEC2HEX(D116,4),LEN(DEC2HEX(D116,4))-3,2)</f>
        <v>FF</v>
      </c>
      <c r="Q116" t="str">
        <f t="shared" ref="Q116:Q117" si="74">RIGHT($Q$105,2)</f>
        <v>EE</v>
      </c>
      <c r="R116" t="s">
        <v>1127</v>
      </c>
      <c r="S116" t="str">
        <f>CONCATENATE(E116," ",F116," ",G116," ",H116," ",I116," ",J116," ",K116," ",L116," ",M116," ",N116," ",O116," ",P116," ",Q116)</f>
        <v>A5 C3 3C 5A FF 36 04 04 02 00 C4 FF EE</v>
      </c>
    </row>
    <row r="117" spans="2:19">
      <c r="B117">
        <v>2</v>
      </c>
      <c r="C117">
        <v>0</v>
      </c>
      <c r="D117">
        <v>0</v>
      </c>
      <c r="E117" t="str">
        <f>RIGHT($E$105,2)</f>
        <v>A5</v>
      </c>
      <c r="F117" t="str">
        <f>RIGHT($F$105,2)</f>
        <v>C3</v>
      </c>
      <c r="G117" t="str">
        <f>RIGHT($G$105,2)</f>
        <v>3C</v>
      </c>
      <c r="H117" t="str">
        <f>RIGHT($H$105,2)</f>
        <v>5A</v>
      </c>
      <c r="I117" t="str">
        <f>RIGHT($I$105,2)</f>
        <v>FF</v>
      </c>
      <c r="J117" t="str">
        <f>RIGHT($J$105,2)</f>
        <v>36</v>
      </c>
      <c r="K117" t="str">
        <f>RIGHT($K$105,2)</f>
        <v>04</v>
      </c>
      <c r="L117" t="str">
        <f>RIGHT($L$105,2)</f>
        <v>04</v>
      </c>
      <c r="M117" s="10" t="str">
        <f>DEC2HEX(B117,2)</f>
        <v>02</v>
      </c>
      <c r="N117" s="10" t="str">
        <f>DEC2HEX(C117,2)</f>
        <v>00</v>
      </c>
      <c r="O117" s="10" t="str">
        <f>RIGHT(DEC2HEX(D117,2),2)</f>
        <v>00</v>
      </c>
      <c r="P117" s="10" t="str">
        <f>MID(DEC2HEX(D117,4),LEN(DEC2HEX(D117,4))-3,2)</f>
        <v>00</v>
      </c>
      <c r="Q117" t="str">
        <f t="shared" si="74"/>
        <v>EE</v>
      </c>
      <c r="R117" t="s">
        <v>1128</v>
      </c>
      <c r="S117" t="str">
        <f>CONCATENATE(E117," ",F117," ",G117," ",H117," ",I117," ",J117," ",K117," ",L117," ",M117," ",N117," ",O117," ",P117," ",Q117)</f>
        <v>A5 C3 3C 5A FF 36 04 04 02 00 00 00 EE</v>
      </c>
    </row>
    <row r="120" ht="18.75" spans="3:15">
      <c r="C120" s="2" t="s">
        <v>1129</v>
      </c>
      <c r="F120" s="1"/>
      <c r="G120" s="1"/>
      <c r="H120" s="1"/>
      <c r="I120" s="8"/>
      <c r="J120" s="8"/>
      <c r="K120" s="8"/>
      <c r="L120" s="8"/>
      <c r="M120" s="8"/>
      <c r="N120" s="1"/>
      <c r="O120" s="1"/>
    </row>
    <row r="121" ht="14.25" spans="5:15">
      <c r="E121" s="6" t="s">
        <v>1116</v>
      </c>
      <c r="F121" s="1"/>
      <c r="G121" s="1"/>
      <c r="H121" s="1"/>
      <c r="I121" s="8"/>
      <c r="J121" s="8"/>
      <c r="K121" s="8"/>
      <c r="L121" s="8"/>
      <c r="M121" s="8"/>
      <c r="N121" s="1"/>
      <c r="O121" s="1"/>
    </row>
    <row r="122" ht="14.25" spans="5:15">
      <c r="E122" s="3">
        <v>1</v>
      </c>
      <c r="F122" s="3">
        <v>2</v>
      </c>
      <c r="G122" s="3">
        <v>3</v>
      </c>
      <c r="H122" s="3">
        <v>4</v>
      </c>
      <c r="I122" s="3">
        <v>5</v>
      </c>
      <c r="J122" s="3">
        <v>6</v>
      </c>
      <c r="K122" s="3">
        <v>7</v>
      </c>
      <c r="L122" s="3">
        <v>8</v>
      </c>
      <c r="M122" s="3">
        <v>9</v>
      </c>
      <c r="N122" s="3">
        <v>10</v>
      </c>
      <c r="O122" s="3">
        <v>11</v>
      </c>
    </row>
    <row r="123" ht="14.25" spans="5:15">
      <c r="E123" s="3" t="s">
        <v>1030</v>
      </c>
      <c r="F123" s="3"/>
      <c r="G123" s="3"/>
      <c r="H123" s="3"/>
      <c r="I123" s="3" t="s">
        <v>31</v>
      </c>
      <c r="J123" s="3" t="s">
        <v>1031</v>
      </c>
      <c r="K123" s="3" t="s">
        <v>1032</v>
      </c>
      <c r="L123" s="3" t="s">
        <v>1033</v>
      </c>
      <c r="M123" s="3" t="s">
        <v>1071</v>
      </c>
      <c r="N123" s="12" t="s">
        <v>1072</v>
      </c>
      <c r="O123" s="3" t="s">
        <v>391</v>
      </c>
    </row>
    <row r="124" ht="15.75" spans="5:15">
      <c r="E124" s="4" t="s">
        <v>39</v>
      </c>
      <c r="F124" s="5" t="s">
        <v>40</v>
      </c>
      <c r="G124" s="5" t="s">
        <v>41</v>
      </c>
      <c r="H124" s="5" t="s">
        <v>42</v>
      </c>
      <c r="I124" s="5" t="s">
        <v>43</v>
      </c>
      <c r="J124" s="5" t="s">
        <v>76</v>
      </c>
      <c r="K124" s="5" t="s">
        <v>145</v>
      </c>
      <c r="L124" s="5" t="s">
        <v>91</v>
      </c>
      <c r="M124" s="5" t="s">
        <v>276</v>
      </c>
      <c r="N124" s="13" t="s">
        <v>1111</v>
      </c>
      <c r="O124" s="5" t="s">
        <v>48</v>
      </c>
    </row>
    <row r="126" spans="2:19">
      <c r="B126">
        <v>1</v>
      </c>
      <c r="C126">
        <v>1</v>
      </c>
      <c r="E126" t="str">
        <f>RIGHT($E$124,2)</f>
        <v>A5</v>
      </c>
      <c r="F126" t="str">
        <f>RIGHT($F$124,2)</f>
        <v>C3</v>
      </c>
      <c r="G126" t="str">
        <f>RIGHT($G$124,2)</f>
        <v>3C</v>
      </c>
      <c r="H126" t="str">
        <f>RIGHT($H$124,2)</f>
        <v>5A</v>
      </c>
      <c r="I126" t="str">
        <f>RIGHT($I$124,2)</f>
        <v>FF</v>
      </c>
      <c r="J126" t="str">
        <f>RIGHT($J$124,2)</f>
        <v>63</v>
      </c>
      <c r="K126" t="str">
        <f>RIGHT($K$124,2)</f>
        <v>04</v>
      </c>
      <c r="L126" t="str">
        <f>RIGHT($L$124,2)</f>
        <v>02</v>
      </c>
      <c r="M126" s="10" t="str">
        <f t="shared" ref="M126:N128" si="75">DEC2HEX(B126,2)</f>
        <v>01</v>
      </c>
      <c r="N126" s="10" t="str">
        <f t="shared" si="75"/>
        <v>01</v>
      </c>
      <c r="O126" t="str">
        <f>RIGHT($O$124,2)</f>
        <v>EE</v>
      </c>
      <c r="R126" t="s">
        <v>1130</v>
      </c>
      <c r="S126" t="str">
        <f>CONCATENATE(E126," ",F126," ",G126," ",H126," ",I126," ",J126," ",K126," ",L126," ",M126," ",N126," ",O126)</f>
        <v>A5 C3 3C 5A FF 63 04 02 01 01 EE</v>
      </c>
    </row>
    <row r="127" spans="2:19">
      <c r="B127">
        <v>2</v>
      </c>
      <c r="C127">
        <v>2</v>
      </c>
      <c r="E127" t="str">
        <f>RIGHT($E$124,2)</f>
        <v>A5</v>
      </c>
      <c r="F127" t="str">
        <f>RIGHT($F$124,2)</f>
        <v>C3</v>
      </c>
      <c r="G127" t="str">
        <f>RIGHT($G$124,2)</f>
        <v>3C</v>
      </c>
      <c r="H127" t="str">
        <f>RIGHT($H$124,2)</f>
        <v>5A</v>
      </c>
      <c r="I127" t="str">
        <f>RIGHT($I$124,2)</f>
        <v>FF</v>
      </c>
      <c r="J127" t="str">
        <f>RIGHT($J$124,2)</f>
        <v>63</v>
      </c>
      <c r="K127" t="str">
        <f>RIGHT($K$124,2)</f>
        <v>04</v>
      </c>
      <c r="L127" t="str">
        <f>RIGHT($L$124,2)</f>
        <v>02</v>
      </c>
      <c r="M127" s="10" t="str">
        <f t="shared" si="75"/>
        <v>02</v>
      </c>
      <c r="N127" s="10" t="str">
        <f t="shared" si="75"/>
        <v>02</v>
      </c>
      <c r="O127" t="str">
        <f>RIGHT($O$124,2)</f>
        <v>EE</v>
      </c>
      <c r="R127" t="s">
        <v>1131</v>
      </c>
      <c r="S127" t="str">
        <f t="shared" ref="S127:S128" si="76">CONCATENATE(E127," ",F127," ",G127," ",H127," ",I127," ",J127," ",K127," ",L127," ",M127," ",N127," ",O127)</f>
        <v>A5 C3 3C 5A FF 63 04 02 02 02 EE</v>
      </c>
    </row>
    <row r="128" spans="2:19">
      <c r="B128">
        <v>2</v>
      </c>
      <c r="C128">
        <v>0</v>
      </c>
      <c r="E128" t="str">
        <f>RIGHT($E$124,2)</f>
        <v>A5</v>
      </c>
      <c r="F128" t="str">
        <f>RIGHT($F$124,2)</f>
        <v>C3</v>
      </c>
      <c r="G128" t="str">
        <f>RIGHT($G$124,2)</f>
        <v>3C</v>
      </c>
      <c r="H128" t="str">
        <f>RIGHT($H$124,2)</f>
        <v>5A</v>
      </c>
      <c r="I128" t="str">
        <f>RIGHT($I$124,2)</f>
        <v>FF</v>
      </c>
      <c r="J128" t="str">
        <f>RIGHT($J$124,2)</f>
        <v>63</v>
      </c>
      <c r="K128" t="str">
        <f>RIGHT($K$124,2)</f>
        <v>04</v>
      </c>
      <c r="L128" t="str">
        <f>RIGHT($L$124,2)</f>
        <v>02</v>
      </c>
      <c r="M128" s="10" t="str">
        <f t="shared" si="75"/>
        <v>02</v>
      </c>
      <c r="N128" s="10" t="str">
        <f t="shared" si="75"/>
        <v>00</v>
      </c>
      <c r="O128" t="str">
        <f>RIGHT($O$124,2)</f>
        <v>EE</v>
      </c>
      <c r="R128" t="s">
        <v>1132</v>
      </c>
      <c r="S128" t="str">
        <f t="shared" si="76"/>
        <v>A5 C3 3C 5A FF 63 04 02 02 00 EE</v>
      </c>
    </row>
    <row r="131" s="1" customFormat="1" ht="18.75" spans="3:3">
      <c r="C131" s="2" t="s">
        <v>1133</v>
      </c>
    </row>
    <row r="132" s="1" customFormat="1" ht="14.25" spans="5:5">
      <c r="E132" s="6" t="s">
        <v>1134</v>
      </c>
    </row>
    <row r="133" s="1" customFormat="1" ht="14.25" spans="5:17">
      <c r="E133" s="3">
        <v>1</v>
      </c>
      <c r="F133" s="3">
        <v>2</v>
      </c>
      <c r="G133" s="3">
        <v>3</v>
      </c>
      <c r="H133" s="3">
        <v>4</v>
      </c>
      <c r="I133" s="3">
        <v>5</v>
      </c>
      <c r="J133" s="3">
        <v>6</v>
      </c>
      <c r="K133" s="3">
        <v>7</v>
      </c>
      <c r="L133" s="3">
        <v>8</v>
      </c>
      <c r="M133" s="3">
        <v>9</v>
      </c>
      <c r="N133" s="3">
        <v>10</v>
      </c>
      <c r="O133" s="3">
        <v>11</v>
      </c>
      <c r="P133" s="3">
        <v>12</v>
      </c>
      <c r="Q133" s="3">
        <v>13</v>
      </c>
    </row>
    <row r="134" s="1" customFormat="1" ht="14.25" spans="5:17">
      <c r="E134" s="3" t="s">
        <v>1030</v>
      </c>
      <c r="F134" s="3"/>
      <c r="G134" s="3"/>
      <c r="H134" s="3"/>
      <c r="I134" s="3" t="s">
        <v>31</v>
      </c>
      <c r="J134" s="3" t="s">
        <v>1031</v>
      </c>
      <c r="K134" s="3" t="s">
        <v>1032</v>
      </c>
      <c r="L134" s="3" t="s">
        <v>1033</v>
      </c>
      <c r="M134" s="3" t="s">
        <v>1071</v>
      </c>
      <c r="N134" s="12" t="s">
        <v>1072</v>
      </c>
      <c r="O134" s="12" t="s">
        <v>1135</v>
      </c>
      <c r="P134" s="16" t="s">
        <v>1136</v>
      </c>
      <c r="Q134" s="3" t="s">
        <v>391</v>
      </c>
    </row>
    <row r="135" s="1" customFormat="1" ht="15.75" spans="5:17">
      <c r="E135" s="4" t="s">
        <v>39</v>
      </c>
      <c r="F135" s="5" t="s">
        <v>40</v>
      </c>
      <c r="G135" s="5" t="s">
        <v>41</v>
      </c>
      <c r="H135" s="5" t="s">
        <v>42</v>
      </c>
      <c r="I135" s="5" t="s">
        <v>43</v>
      </c>
      <c r="J135" s="5" t="s">
        <v>44</v>
      </c>
      <c r="K135" s="5" t="s">
        <v>170</v>
      </c>
      <c r="L135" s="5" t="s">
        <v>145</v>
      </c>
      <c r="M135" s="5" t="s">
        <v>276</v>
      </c>
      <c r="N135" s="13" t="s">
        <v>1111</v>
      </c>
      <c r="O135" s="13" t="s">
        <v>69</v>
      </c>
      <c r="P135" s="13" t="s">
        <v>45</v>
      </c>
      <c r="Q135" s="5" t="s">
        <v>48</v>
      </c>
    </row>
    <row r="137" spans="1:19">
      <c r="A137">
        <v>2</v>
      </c>
      <c r="B137">
        <v>0</v>
      </c>
      <c r="C137">
        <v>0</v>
      </c>
      <c r="D137">
        <v>10</v>
      </c>
      <c r="E137" t="str">
        <f>RIGHT($E$135,2)</f>
        <v>A5</v>
      </c>
      <c r="F137" t="str">
        <f>RIGHT($F$135,2)</f>
        <v>C3</v>
      </c>
      <c r="G137" t="str">
        <f>RIGHT($G$135,2)</f>
        <v>3C</v>
      </c>
      <c r="H137" t="str">
        <f>RIGHT($H$135,2)</f>
        <v>5A</v>
      </c>
      <c r="I137" t="str">
        <f>RIGHT($I$135,2)</f>
        <v>FF</v>
      </c>
      <c r="J137" t="str">
        <f>RIGHT($J$135,2)</f>
        <v>36</v>
      </c>
      <c r="K137" t="str">
        <f>RIGHT($K$135,2)</f>
        <v>05</v>
      </c>
      <c r="L137" t="str">
        <f>RIGHT($L$135,2)</f>
        <v>04</v>
      </c>
      <c r="M137" s="10" t="str">
        <f>DEC2HEX(A137,2)</f>
        <v>02</v>
      </c>
      <c r="N137" s="10" t="str">
        <f>DEC2HEX(B137,2)</f>
        <v>00</v>
      </c>
      <c r="O137" s="10" t="str">
        <f>RIGHT(DEC2HEX(C137,4),2)</f>
        <v>00</v>
      </c>
      <c r="P137" s="10" t="str">
        <f>DEC2HEX(D137,2)</f>
        <v>0A</v>
      </c>
      <c r="Q137" t="str">
        <f>RIGHT($Q$105,2)</f>
        <v>EE</v>
      </c>
      <c r="R137" t="s">
        <v>1137</v>
      </c>
      <c r="S137" t="str">
        <f>CONCATENATE(E137," ",F137," ",G137," ",H137," ",I137," ",J137," ",K137," ",L137," ",M137," ",N137," ",O137," ",P137," ",Q137)</f>
        <v>A5 C3 3C 5A FF 36 05 04 02 00 00 0A EE</v>
      </c>
    </row>
    <row r="138" spans="1:19">
      <c r="A138">
        <v>2</v>
      </c>
      <c r="B138">
        <v>0</v>
      </c>
      <c r="C138">
        <v>1</v>
      </c>
      <c r="D138">
        <v>10</v>
      </c>
      <c r="E138" t="str">
        <f t="shared" ref="E138" si="77">RIGHT($E$135,2)</f>
        <v>A5</v>
      </c>
      <c r="F138" t="str">
        <f t="shared" ref="F138" si="78">RIGHT($F$135,2)</f>
        <v>C3</v>
      </c>
      <c r="G138" t="str">
        <f t="shared" ref="G138" si="79">RIGHT($G$135,2)</f>
        <v>3C</v>
      </c>
      <c r="H138" t="str">
        <f t="shared" ref="H138" si="80">RIGHT($H$135,2)</f>
        <v>5A</v>
      </c>
      <c r="I138" t="str">
        <f t="shared" ref="I138" si="81">RIGHT($I$135,2)</f>
        <v>FF</v>
      </c>
      <c r="J138" t="str">
        <f t="shared" ref="J138" si="82">RIGHT($J$135,2)</f>
        <v>36</v>
      </c>
      <c r="K138" t="str">
        <f t="shared" ref="K138" si="83">RIGHT($K$135,2)</f>
        <v>05</v>
      </c>
      <c r="L138" t="str">
        <f t="shared" ref="L138" si="84">RIGHT($L$135,2)</f>
        <v>04</v>
      </c>
      <c r="M138" s="10" t="str">
        <f t="shared" ref="M138" si="85">DEC2HEX(A138,2)</f>
        <v>02</v>
      </c>
      <c r="N138" s="10" t="str">
        <f t="shared" ref="N138" si="86">DEC2HEX(B138,2)</f>
        <v>00</v>
      </c>
      <c r="O138" s="10" t="str">
        <f t="shared" ref="O138" si="87">RIGHT(DEC2HEX(C138,4),2)</f>
        <v>01</v>
      </c>
      <c r="P138" s="10" t="str">
        <f t="shared" ref="P138" si="88">DEC2HEX(D138,2)</f>
        <v>0A</v>
      </c>
      <c r="Q138" t="str">
        <f t="shared" ref="Q138" si="89">RIGHT($Q$105,2)</f>
        <v>EE</v>
      </c>
      <c r="R138" t="s">
        <v>1138</v>
      </c>
      <c r="S138" t="str">
        <f t="shared" ref="S138" si="90">CONCATENATE(E138," ",F138," ",G138," ",H138," ",I138," ",J138," ",K138," ",L138," ",M138," ",N138," ",O138," ",P138," ",Q138)</f>
        <v>A5 C3 3C 5A FF 36 05 04 02 00 01 0A EE</v>
      </c>
    </row>
    <row r="140" spans="1:19">
      <c r="A140">
        <v>1</v>
      </c>
      <c r="B140">
        <v>1</v>
      </c>
      <c r="C140">
        <v>0</v>
      </c>
      <c r="D140">
        <v>10</v>
      </c>
      <c r="E140" t="str">
        <f>RIGHT($E$135,2)</f>
        <v>A5</v>
      </c>
      <c r="F140" t="str">
        <f>RIGHT($F$135,2)</f>
        <v>C3</v>
      </c>
      <c r="G140" t="str">
        <f>RIGHT($G$135,2)</f>
        <v>3C</v>
      </c>
      <c r="H140" t="str">
        <f>RIGHT($H$135,2)</f>
        <v>5A</v>
      </c>
      <c r="I140" t="str">
        <f>RIGHT($I$135,2)</f>
        <v>FF</v>
      </c>
      <c r="J140" t="str">
        <f>RIGHT($J$135,2)</f>
        <v>36</v>
      </c>
      <c r="K140" t="str">
        <f>RIGHT($K$135,2)</f>
        <v>05</v>
      </c>
      <c r="L140" t="str">
        <f>RIGHT($L$135,2)</f>
        <v>04</v>
      </c>
      <c r="M140" s="10" t="str">
        <f>DEC2HEX(A140,2)</f>
        <v>01</v>
      </c>
      <c r="N140" s="10" t="str">
        <f>DEC2HEX(B140,2)</f>
        <v>01</v>
      </c>
      <c r="O140" s="10" t="str">
        <f>RIGHT(DEC2HEX(C140,4),2)</f>
        <v>00</v>
      </c>
      <c r="P140" s="10" t="str">
        <f>DEC2HEX(D140,2)</f>
        <v>0A</v>
      </c>
      <c r="Q140" t="str">
        <f>RIGHT($Q$105,2)</f>
        <v>EE</v>
      </c>
      <c r="R140" t="s">
        <v>1139</v>
      </c>
      <c r="S140" t="str">
        <f>CONCATENATE(E140," ",F140," ",G140," ",H140," ",I140," ",J140," ",K140," ",L140," ",M140," ",N140," ",O140," ",P140," ",Q140)</f>
        <v>A5 C3 3C 5A FF 36 05 04 01 01 00 0A EE</v>
      </c>
    </row>
    <row r="141" spans="1:19">
      <c r="A141">
        <v>1</v>
      </c>
      <c r="B141">
        <v>2</v>
      </c>
      <c r="C141">
        <v>0</v>
      </c>
      <c r="D141">
        <v>20</v>
      </c>
      <c r="E141" t="str">
        <f t="shared" ref="E141:E147" si="91">RIGHT($E$135,2)</f>
        <v>A5</v>
      </c>
      <c r="F141" t="str">
        <f t="shared" ref="F141:F147" si="92">RIGHT($F$135,2)</f>
        <v>C3</v>
      </c>
      <c r="G141" t="str">
        <f t="shared" ref="G141:G147" si="93">RIGHT($G$135,2)</f>
        <v>3C</v>
      </c>
      <c r="H141" t="str">
        <f t="shared" ref="H141:H147" si="94">RIGHT($H$135,2)</f>
        <v>5A</v>
      </c>
      <c r="I141" t="str">
        <f t="shared" ref="I141:I147" si="95">RIGHT($I$135,2)</f>
        <v>FF</v>
      </c>
      <c r="J141" t="str">
        <f t="shared" ref="J141:J147" si="96">RIGHT($J$135,2)</f>
        <v>36</v>
      </c>
      <c r="K141" t="str">
        <f t="shared" ref="K141:K147" si="97">RIGHT($K$135,2)</f>
        <v>05</v>
      </c>
      <c r="L141" t="str">
        <f t="shared" ref="L141:L147" si="98">RIGHT($L$135,2)</f>
        <v>04</v>
      </c>
      <c r="M141" s="10" t="str">
        <f t="shared" ref="M141:M147" si="99">DEC2HEX(A141,2)</f>
        <v>01</v>
      </c>
      <c r="N141" s="10" t="str">
        <f t="shared" ref="N141:N147" si="100">DEC2HEX(B141,2)</f>
        <v>02</v>
      </c>
      <c r="O141" s="10" t="str">
        <f t="shared" ref="O141:O147" si="101">RIGHT(DEC2HEX(C141,4),2)</f>
        <v>00</v>
      </c>
      <c r="P141" s="10" t="str">
        <f t="shared" ref="P141:P147" si="102">DEC2HEX(D141,2)</f>
        <v>14</v>
      </c>
      <c r="Q141" t="str">
        <f t="shared" ref="Q141:Q147" si="103">RIGHT($Q$105,2)</f>
        <v>EE</v>
      </c>
      <c r="R141" t="s">
        <v>1140</v>
      </c>
      <c r="S141" t="str">
        <f t="shared" ref="S141:S147" si="104">CONCATENATE(E141," ",F141," ",G141," ",H141," ",I141," ",J141," ",K141," ",L141," ",M141," ",N141," ",O141," ",P141," ",Q141)</f>
        <v>A5 C3 3C 5A FF 36 05 04 01 02 00 14 EE</v>
      </c>
    </row>
    <row r="142" spans="1:19">
      <c r="A142">
        <v>1</v>
      </c>
      <c r="B142">
        <v>3</v>
      </c>
      <c r="C142">
        <v>0</v>
      </c>
      <c r="D142">
        <v>30</v>
      </c>
      <c r="E142" t="str">
        <f t="shared" si="91"/>
        <v>A5</v>
      </c>
      <c r="F142" t="str">
        <f t="shared" si="92"/>
        <v>C3</v>
      </c>
      <c r="G142" t="str">
        <f t="shared" si="93"/>
        <v>3C</v>
      </c>
      <c r="H142" t="str">
        <f t="shared" si="94"/>
        <v>5A</v>
      </c>
      <c r="I142" t="str">
        <f t="shared" si="95"/>
        <v>FF</v>
      </c>
      <c r="J142" t="str">
        <f t="shared" si="96"/>
        <v>36</v>
      </c>
      <c r="K142" t="str">
        <f t="shared" si="97"/>
        <v>05</v>
      </c>
      <c r="L142" t="str">
        <f t="shared" si="98"/>
        <v>04</v>
      </c>
      <c r="M142" s="10" t="str">
        <f t="shared" si="99"/>
        <v>01</v>
      </c>
      <c r="N142" s="10" t="str">
        <f t="shared" si="100"/>
        <v>03</v>
      </c>
      <c r="O142" s="10" t="str">
        <f t="shared" si="101"/>
        <v>00</v>
      </c>
      <c r="P142" s="10" t="str">
        <f t="shared" si="102"/>
        <v>1E</v>
      </c>
      <c r="Q142" t="str">
        <f t="shared" si="103"/>
        <v>EE</v>
      </c>
      <c r="R142" t="s">
        <v>1141</v>
      </c>
      <c r="S142" t="str">
        <f t="shared" si="104"/>
        <v>A5 C3 3C 5A FF 36 05 04 01 03 00 1E EE</v>
      </c>
    </row>
    <row r="143" spans="1:19">
      <c r="A143">
        <v>1</v>
      </c>
      <c r="B143">
        <v>4</v>
      </c>
      <c r="C143">
        <v>0</v>
      </c>
      <c r="D143">
        <v>40</v>
      </c>
      <c r="E143" t="str">
        <f t="shared" si="91"/>
        <v>A5</v>
      </c>
      <c r="F143" t="str">
        <f t="shared" si="92"/>
        <v>C3</v>
      </c>
      <c r="G143" t="str">
        <f t="shared" si="93"/>
        <v>3C</v>
      </c>
      <c r="H143" t="str">
        <f t="shared" si="94"/>
        <v>5A</v>
      </c>
      <c r="I143" t="str">
        <f t="shared" si="95"/>
        <v>FF</v>
      </c>
      <c r="J143" t="str">
        <f t="shared" si="96"/>
        <v>36</v>
      </c>
      <c r="K143" t="str">
        <f t="shared" si="97"/>
        <v>05</v>
      </c>
      <c r="L143" t="str">
        <f t="shared" si="98"/>
        <v>04</v>
      </c>
      <c r="M143" s="10" t="str">
        <f t="shared" si="99"/>
        <v>01</v>
      </c>
      <c r="N143" s="10" t="str">
        <f t="shared" si="100"/>
        <v>04</v>
      </c>
      <c r="O143" s="10" t="str">
        <f t="shared" si="101"/>
        <v>00</v>
      </c>
      <c r="P143" s="10" t="str">
        <f t="shared" si="102"/>
        <v>28</v>
      </c>
      <c r="Q143" t="str">
        <f t="shared" si="103"/>
        <v>EE</v>
      </c>
      <c r="R143" t="s">
        <v>1142</v>
      </c>
      <c r="S143" t="str">
        <f t="shared" si="104"/>
        <v>A5 C3 3C 5A FF 36 05 04 01 04 00 28 EE</v>
      </c>
    </row>
    <row r="144" spans="1:19">
      <c r="A144">
        <v>1</v>
      </c>
      <c r="B144">
        <v>5</v>
      </c>
      <c r="C144">
        <v>0</v>
      </c>
      <c r="D144">
        <v>50</v>
      </c>
      <c r="E144" t="str">
        <f t="shared" si="91"/>
        <v>A5</v>
      </c>
      <c r="F144" t="str">
        <f t="shared" si="92"/>
        <v>C3</v>
      </c>
      <c r="G144" t="str">
        <f t="shared" si="93"/>
        <v>3C</v>
      </c>
      <c r="H144" t="str">
        <f t="shared" si="94"/>
        <v>5A</v>
      </c>
      <c r="I144" t="str">
        <f t="shared" si="95"/>
        <v>FF</v>
      </c>
      <c r="J144" t="str">
        <f t="shared" si="96"/>
        <v>36</v>
      </c>
      <c r="K144" t="str">
        <f t="shared" si="97"/>
        <v>05</v>
      </c>
      <c r="L144" t="str">
        <f t="shared" si="98"/>
        <v>04</v>
      </c>
      <c r="M144" s="10" t="str">
        <f t="shared" si="99"/>
        <v>01</v>
      </c>
      <c r="N144" s="10" t="str">
        <f t="shared" si="100"/>
        <v>05</v>
      </c>
      <c r="O144" s="10" t="str">
        <f t="shared" si="101"/>
        <v>00</v>
      </c>
      <c r="P144" s="10" t="str">
        <f t="shared" si="102"/>
        <v>32</v>
      </c>
      <c r="Q144" t="str">
        <f t="shared" si="103"/>
        <v>EE</v>
      </c>
      <c r="R144" t="s">
        <v>1143</v>
      </c>
      <c r="S144" t="str">
        <f t="shared" si="104"/>
        <v>A5 C3 3C 5A FF 36 05 04 01 05 00 32 EE</v>
      </c>
    </row>
    <row r="145" spans="1:19">
      <c r="A145">
        <v>1</v>
      </c>
      <c r="B145">
        <v>6</v>
      </c>
      <c r="C145">
        <v>0</v>
      </c>
      <c r="D145">
        <v>60</v>
      </c>
      <c r="E145" t="str">
        <f t="shared" si="91"/>
        <v>A5</v>
      </c>
      <c r="F145" t="str">
        <f t="shared" si="92"/>
        <v>C3</v>
      </c>
      <c r="G145" t="str">
        <f t="shared" si="93"/>
        <v>3C</v>
      </c>
      <c r="H145" t="str">
        <f t="shared" si="94"/>
        <v>5A</v>
      </c>
      <c r="I145" t="str">
        <f t="shared" si="95"/>
        <v>FF</v>
      </c>
      <c r="J145" t="str">
        <f t="shared" si="96"/>
        <v>36</v>
      </c>
      <c r="K145" t="str">
        <f t="shared" si="97"/>
        <v>05</v>
      </c>
      <c r="L145" t="str">
        <f t="shared" si="98"/>
        <v>04</v>
      </c>
      <c r="M145" s="10" t="str">
        <f t="shared" si="99"/>
        <v>01</v>
      </c>
      <c r="N145" s="10" t="str">
        <f t="shared" si="100"/>
        <v>06</v>
      </c>
      <c r="O145" s="10" t="str">
        <f t="shared" si="101"/>
        <v>00</v>
      </c>
      <c r="P145" s="10" t="str">
        <f t="shared" si="102"/>
        <v>3C</v>
      </c>
      <c r="Q145" t="str">
        <f t="shared" si="103"/>
        <v>EE</v>
      </c>
      <c r="R145" t="s">
        <v>1144</v>
      </c>
      <c r="S145" t="str">
        <f t="shared" si="104"/>
        <v>A5 C3 3C 5A FF 36 05 04 01 06 00 3C EE</v>
      </c>
    </row>
    <row r="146" spans="1:19">
      <c r="A146">
        <v>1</v>
      </c>
      <c r="B146">
        <v>7</v>
      </c>
      <c r="C146">
        <v>0</v>
      </c>
      <c r="D146">
        <v>70</v>
      </c>
      <c r="E146" t="str">
        <f t="shared" si="91"/>
        <v>A5</v>
      </c>
      <c r="F146" t="str">
        <f t="shared" si="92"/>
        <v>C3</v>
      </c>
      <c r="G146" t="str">
        <f t="shared" si="93"/>
        <v>3C</v>
      </c>
      <c r="H146" t="str">
        <f t="shared" si="94"/>
        <v>5A</v>
      </c>
      <c r="I146" t="str">
        <f t="shared" si="95"/>
        <v>FF</v>
      </c>
      <c r="J146" t="str">
        <f t="shared" si="96"/>
        <v>36</v>
      </c>
      <c r="K146" t="str">
        <f t="shared" si="97"/>
        <v>05</v>
      </c>
      <c r="L146" t="str">
        <f t="shared" si="98"/>
        <v>04</v>
      </c>
      <c r="M146" s="10" t="str">
        <f t="shared" si="99"/>
        <v>01</v>
      </c>
      <c r="N146" s="10" t="str">
        <f t="shared" si="100"/>
        <v>07</v>
      </c>
      <c r="O146" s="10" t="str">
        <f t="shared" si="101"/>
        <v>00</v>
      </c>
      <c r="P146" s="10" t="str">
        <f t="shared" si="102"/>
        <v>46</v>
      </c>
      <c r="Q146" t="str">
        <f t="shared" si="103"/>
        <v>EE</v>
      </c>
      <c r="R146" t="s">
        <v>1145</v>
      </c>
      <c r="S146" t="str">
        <f t="shared" si="104"/>
        <v>A5 C3 3C 5A FF 36 05 04 01 07 00 46 EE</v>
      </c>
    </row>
    <row r="147" spans="1:19">
      <c r="A147">
        <v>1</v>
      </c>
      <c r="B147">
        <v>8</v>
      </c>
      <c r="C147">
        <v>0</v>
      </c>
      <c r="D147">
        <v>80</v>
      </c>
      <c r="E147" t="str">
        <f t="shared" si="91"/>
        <v>A5</v>
      </c>
      <c r="F147" t="str">
        <f t="shared" si="92"/>
        <v>C3</v>
      </c>
      <c r="G147" t="str">
        <f t="shared" si="93"/>
        <v>3C</v>
      </c>
      <c r="H147" t="str">
        <f t="shared" si="94"/>
        <v>5A</v>
      </c>
      <c r="I147" t="str">
        <f t="shared" si="95"/>
        <v>FF</v>
      </c>
      <c r="J147" t="str">
        <f t="shared" si="96"/>
        <v>36</v>
      </c>
      <c r="K147" t="str">
        <f t="shared" si="97"/>
        <v>05</v>
      </c>
      <c r="L147" t="str">
        <f t="shared" si="98"/>
        <v>04</v>
      </c>
      <c r="M147" s="10" t="str">
        <f t="shared" si="99"/>
        <v>01</v>
      </c>
      <c r="N147" s="10" t="str">
        <f t="shared" si="100"/>
        <v>08</v>
      </c>
      <c r="O147" s="10" t="str">
        <f t="shared" si="101"/>
        <v>00</v>
      </c>
      <c r="P147" s="10" t="str">
        <f t="shared" si="102"/>
        <v>50</v>
      </c>
      <c r="Q147" t="str">
        <f t="shared" si="103"/>
        <v>EE</v>
      </c>
      <c r="R147" t="s">
        <v>1146</v>
      </c>
      <c r="S147" t="str">
        <f t="shared" si="104"/>
        <v>A5 C3 3C 5A FF 36 05 04 01 08 00 50 EE</v>
      </c>
    </row>
    <row r="148" spans="13:16">
      <c r="M148" s="10"/>
      <c r="N148" s="10"/>
      <c r="O148" s="10"/>
      <c r="P148" s="10"/>
    </row>
    <row r="149" spans="13:16">
      <c r="M149" s="10"/>
      <c r="N149" s="10"/>
      <c r="O149" s="10"/>
      <c r="P149" s="10"/>
    </row>
    <row r="150" spans="1:19">
      <c r="A150">
        <v>1</v>
      </c>
      <c r="B150">
        <v>1</v>
      </c>
      <c r="C150">
        <v>1</v>
      </c>
      <c r="D150">
        <v>10</v>
      </c>
      <c r="E150" t="str">
        <f>RIGHT($E$135,2)</f>
        <v>A5</v>
      </c>
      <c r="F150" t="str">
        <f>RIGHT($F$135,2)</f>
        <v>C3</v>
      </c>
      <c r="G150" t="str">
        <f>RIGHT($G$135,2)</f>
        <v>3C</v>
      </c>
      <c r="H150" t="str">
        <f>RIGHT($H$135,2)</f>
        <v>5A</v>
      </c>
      <c r="I150" t="str">
        <f>RIGHT($I$135,2)</f>
        <v>FF</v>
      </c>
      <c r="J150" t="str">
        <f>RIGHT($J$135,2)</f>
        <v>36</v>
      </c>
      <c r="K150" t="str">
        <f>RIGHT($K$135,2)</f>
        <v>05</v>
      </c>
      <c r="L150" t="str">
        <f>RIGHT($L$135,2)</f>
        <v>04</v>
      </c>
      <c r="M150" s="10" t="str">
        <f>DEC2HEX(A150,2)</f>
        <v>01</v>
      </c>
      <c r="N150" s="10" t="str">
        <f>DEC2HEX(B150,2)</f>
        <v>01</v>
      </c>
      <c r="O150" s="10" t="str">
        <f>RIGHT(DEC2HEX(C150,4),2)</f>
        <v>01</v>
      </c>
      <c r="P150" s="10" t="str">
        <f>DEC2HEX(D150,2)</f>
        <v>0A</v>
      </c>
      <c r="Q150" t="str">
        <f>RIGHT($Q$105,2)</f>
        <v>EE</v>
      </c>
      <c r="R150" t="s">
        <v>1147</v>
      </c>
      <c r="S150" t="str">
        <f>CONCATENATE(E150," ",F150," ",G150," ",H150," ",I150," ",J150," ",K150," ",L150," ",M150," ",N150," ",O150," ",P150," ",Q150)</f>
        <v>A5 C3 3C 5A FF 36 05 04 01 01 01 0A EE</v>
      </c>
    </row>
    <row r="151" spans="1:19">
      <c r="A151">
        <v>1</v>
      </c>
      <c r="B151">
        <v>2</v>
      </c>
      <c r="C151">
        <v>1</v>
      </c>
      <c r="D151">
        <v>20</v>
      </c>
      <c r="E151" t="str">
        <f t="shared" ref="E151:E157" si="105">RIGHT($E$135,2)</f>
        <v>A5</v>
      </c>
      <c r="F151" t="str">
        <f t="shared" ref="F151:F157" si="106">RIGHT($F$135,2)</f>
        <v>C3</v>
      </c>
      <c r="G151" t="str">
        <f t="shared" ref="G151:G157" si="107">RIGHT($G$135,2)</f>
        <v>3C</v>
      </c>
      <c r="H151" t="str">
        <f t="shared" ref="H151:H157" si="108">RIGHT($H$135,2)</f>
        <v>5A</v>
      </c>
      <c r="I151" t="str">
        <f t="shared" ref="I151:I157" si="109">RIGHT($I$135,2)</f>
        <v>FF</v>
      </c>
      <c r="J151" t="str">
        <f t="shared" ref="J151:J157" si="110">RIGHT($J$135,2)</f>
        <v>36</v>
      </c>
      <c r="K151" t="str">
        <f t="shared" ref="K151:K157" si="111">RIGHT($K$135,2)</f>
        <v>05</v>
      </c>
      <c r="L151" t="str">
        <f t="shared" ref="L151:L157" si="112">RIGHT($L$135,2)</f>
        <v>04</v>
      </c>
      <c r="M151" s="10" t="str">
        <f t="shared" ref="M151:M157" si="113">DEC2HEX(A151,2)</f>
        <v>01</v>
      </c>
      <c r="N151" s="10" t="str">
        <f t="shared" ref="N151:N157" si="114">DEC2HEX(B151,2)</f>
        <v>02</v>
      </c>
      <c r="O151" s="10" t="str">
        <f t="shared" ref="O151:O157" si="115">RIGHT(DEC2HEX(C151,4),2)</f>
        <v>01</v>
      </c>
      <c r="P151" s="10" t="str">
        <f t="shared" ref="P151:P157" si="116">DEC2HEX(D151,2)</f>
        <v>14</v>
      </c>
      <c r="Q151" t="str">
        <f t="shared" ref="Q151:Q157" si="117">RIGHT($Q$105,2)</f>
        <v>EE</v>
      </c>
      <c r="R151" t="s">
        <v>1148</v>
      </c>
      <c r="S151" t="str">
        <f t="shared" ref="S151:S157" si="118">CONCATENATE(E151," ",F151," ",G151," ",H151," ",I151," ",J151," ",K151," ",L151," ",M151," ",N151," ",O151," ",P151," ",Q151)</f>
        <v>A5 C3 3C 5A FF 36 05 04 01 02 01 14 EE</v>
      </c>
    </row>
    <row r="152" spans="1:19">
      <c r="A152">
        <v>1</v>
      </c>
      <c r="B152">
        <v>3</v>
      </c>
      <c r="C152">
        <v>1</v>
      </c>
      <c r="D152">
        <v>30</v>
      </c>
      <c r="E152" t="str">
        <f t="shared" si="105"/>
        <v>A5</v>
      </c>
      <c r="F152" t="str">
        <f t="shared" si="106"/>
        <v>C3</v>
      </c>
      <c r="G152" t="str">
        <f t="shared" si="107"/>
        <v>3C</v>
      </c>
      <c r="H152" t="str">
        <f t="shared" si="108"/>
        <v>5A</v>
      </c>
      <c r="I152" t="str">
        <f t="shared" si="109"/>
        <v>FF</v>
      </c>
      <c r="J152" t="str">
        <f t="shared" si="110"/>
        <v>36</v>
      </c>
      <c r="K152" t="str">
        <f t="shared" si="111"/>
        <v>05</v>
      </c>
      <c r="L152" t="str">
        <f t="shared" si="112"/>
        <v>04</v>
      </c>
      <c r="M152" s="10" t="str">
        <f t="shared" si="113"/>
        <v>01</v>
      </c>
      <c r="N152" s="10" t="str">
        <f t="shared" si="114"/>
        <v>03</v>
      </c>
      <c r="O152" s="10" t="str">
        <f t="shared" si="115"/>
        <v>01</v>
      </c>
      <c r="P152" s="10" t="str">
        <f t="shared" si="116"/>
        <v>1E</v>
      </c>
      <c r="Q152" t="str">
        <f t="shared" si="117"/>
        <v>EE</v>
      </c>
      <c r="R152" t="s">
        <v>1149</v>
      </c>
      <c r="S152" t="str">
        <f t="shared" si="118"/>
        <v>A5 C3 3C 5A FF 36 05 04 01 03 01 1E EE</v>
      </c>
    </row>
    <row r="153" spans="1:19">
      <c r="A153">
        <v>1</v>
      </c>
      <c r="B153">
        <v>4</v>
      </c>
      <c r="C153">
        <v>1</v>
      </c>
      <c r="D153">
        <v>40</v>
      </c>
      <c r="E153" t="str">
        <f t="shared" si="105"/>
        <v>A5</v>
      </c>
      <c r="F153" t="str">
        <f t="shared" si="106"/>
        <v>C3</v>
      </c>
      <c r="G153" t="str">
        <f t="shared" si="107"/>
        <v>3C</v>
      </c>
      <c r="H153" t="str">
        <f t="shared" si="108"/>
        <v>5A</v>
      </c>
      <c r="I153" t="str">
        <f t="shared" si="109"/>
        <v>FF</v>
      </c>
      <c r="J153" t="str">
        <f t="shared" si="110"/>
        <v>36</v>
      </c>
      <c r="K153" t="str">
        <f t="shared" si="111"/>
        <v>05</v>
      </c>
      <c r="L153" t="str">
        <f t="shared" si="112"/>
        <v>04</v>
      </c>
      <c r="M153" s="10" t="str">
        <f t="shared" si="113"/>
        <v>01</v>
      </c>
      <c r="N153" s="10" t="str">
        <f t="shared" si="114"/>
        <v>04</v>
      </c>
      <c r="O153" s="10" t="str">
        <f t="shared" si="115"/>
        <v>01</v>
      </c>
      <c r="P153" s="10" t="str">
        <f t="shared" si="116"/>
        <v>28</v>
      </c>
      <c r="Q153" t="str">
        <f t="shared" si="117"/>
        <v>EE</v>
      </c>
      <c r="R153" t="s">
        <v>1150</v>
      </c>
      <c r="S153" t="str">
        <f t="shared" si="118"/>
        <v>A5 C3 3C 5A FF 36 05 04 01 04 01 28 EE</v>
      </c>
    </row>
    <row r="154" spans="1:19">
      <c r="A154">
        <v>1</v>
      </c>
      <c r="B154">
        <v>5</v>
      </c>
      <c r="C154">
        <v>1</v>
      </c>
      <c r="D154">
        <v>50</v>
      </c>
      <c r="E154" t="str">
        <f t="shared" si="105"/>
        <v>A5</v>
      </c>
      <c r="F154" t="str">
        <f t="shared" si="106"/>
        <v>C3</v>
      </c>
      <c r="G154" t="str">
        <f t="shared" si="107"/>
        <v>3C</v>
      </c>
      <c r="H154" t="str">
        <f t="shared" si="108"/>
        <v>5A</v>
      </c>
      <c r="I154" t="str">
        <f t="shared" si="109"/>
        <v>FF</v>
      </c>
      <c r="J154" t="str">
        <f t="shared" si="110"/>
        <v>36</v>
      </c>
      <c r="K154" t="str">
        <f t="shared" si="111"/>
        <v>05</v>
      </c>
      <c r="L154" t="str">
        <f t="shared" si="112"/>
        <v>04</v>
      </c>
      <c r="M154" s="10" t="str">
        <f t="shared" si="113"/>
        <v>01</v>
      </c>
      <c r="N154" s="10" t="str">
        <f t="shared" si="114"/>
        <v>05</v>
      </c>
      <c r="O154" s="10" t="str">
        <f t="shared" si="115"/>
        <v>01</v>
      </c>
      <c r="P154" s="10" t="str">
        <f t="shared" si="116"/>
        <v>32</v>
      </c>
      <c r="Q154" t="str">
        <f t="shared" si="117"/>
        <v>EE</v>
      </c>
      <c r="R154" t="s">
        <v>1151</v>
      </c>
      <c r="S154" t="str">
        <f t="shared" si="118"/>
        <v>A5 C3 3C 5A FF 36 05 04 01 05 01 32 EE</v>
      </c>
    </row>
    <row r="155" spans="1:19">
      <c r="A155">
        <v>1</v>
      </c>
      <c r="B155">
        <v>6</v>
      </c>
      <c r="C155">
        <v>1</v>
      </c>
      <c r="D155">
        <v>60</v>
      </c>
      <c r="E155" t="str">
        <f t="shared" si="105"/>
        <v>A5</v>
      </c>
      <c r="F155" t="str">
        <f t="shared" si="106"/>
        <v>C3</v>
      </c>
      <c r="G155" t="str">
        <f t="shared" si="107"/>
        <v>3C</v>
      </c>
      <c r="H155" t="str">
        <f t="shared" si="108"/>
        <v>5A</v>
      </c>
      <c r="I155" t="str">
        <f t="shared" si="109"/>
        <v>FF</v>
      </c>
      <c r="J155" t="str">
        <f t="shared" si="110"/>
        <v>36</v>
      </c>
      <c r="K155" t="str">
        <f t="shared" si="111"/>
        <v>05</v>
      </c>
      <c r="L155" t="str">
        <f t="shared" si="112"/>
        <v>04</v>
      </c>
      <c r="M155" s="10" t="str">
        <f t="shared" si="113"/>
        <v>01</v>
      </c>
      <c r="N155" s="10" t="str">
        <f t="shared" si="114"/>
        <v>06</v>
      </c>
      <c r="O155" s="10" t="str">
        <f t="shared" si="115"/>
        <v>01</v>
      </c>
      <c r="P155" s="10" t="str">
        <f t="shared" si="116"/>
        <v>3C</v>
      </c>
      <c r="Q155" t="str">
        <f t="shared" si="117"/>
        <v>EE</v>
      </c>
      <c r="R155" t="s">
        <v>1152</v>
      </c>
      <c r="S155" t="str">
        <f t="shared" si="118"/>
        <v>A5 C3 3C 5A FF 36 05 04 01 06 01 3C EE</v>
      </c>
    </row>
    <row r="156" spans="1:19">
      <c r="A156">
        <v>1</v>
      </c>
      <c r="B156">
        <v>7</v>
      </c>
      <c r="C156">
        <v>1</v>
      </c>
      <c r="D156">
        <v>70</v>
      </c>
      <c r="E156" t="str">
        <f t="shared" si="105"/>
        <v>A5</v>
      </c>
      <c r="F156" t="str">
        <f t="shared" si="106"/>
        <v>C3</v>
      </c>
      <c r="G156" t="str">
        <f t="shared" si="107"/>
        <v>3C</v>
      </c>
      <c r="H156" t="str">
        <f t="shared" si="108"/>
        <v>5A</v>
      </c>
      <c r="I156" t="str">
        <f t="shared" si="109"/>
        <v>FF</v>
      </c>
      <c r="J156" t="str">
        <f t="shared" si="110"/>
        <v>36</v>
      </c>
      <c r="K156" t="str">
        <f t="shared" si="111"/>
        <v>05</v>
      </c>
      <c r="L156" t="str">
        <f t="shared" si="112"/>
        <v>04</v>
      </c>
      <c r="M156" s="10" t="str">
        <f t="shared" si="113"/>
        <v>01</v>
      </c>
      <c r="N156" s="10" t="str">
        <f t="shared" si="114"/>
        <v>07</v>
      </c>
      <c r="O156" s="10" t="str">
        <f t="shared" si="115"/>
        <v>01</v>
      </c>
      <c r="P156" s="10" t="str">
        <f t="shared" si="116"/>
        <v>46</v>
      </c>
      <c r="Q156" t="str">
        <f t="shared" si="117"/>
        <v>EE</v>
      </c>
      <c r="R156" t="s">
        <v>1153</v>
      </c>
      <c r="S156" t="str">
        <f t="shared" si="118"/>
        <v>A5 C3 3C 5A FF 36 05 04 01 07 01 46 EE</v>
      </c>
    </row>
    <row r="157" spans="1:19">
      <c r="A157">
        <v>1</v>
      </c>
      <c r="B157">
        <v>8</v>
      </c>
      <c r="C157">
        <v>1</v>
      </c>
      <c r="D157">
        <v>80</v>
      </c>
      <c r="E157" t="str">
        <f t="shared" si="105"/>
        <v>A5</v>
      </c>
      <c r="F157" t="str">
        <f t="shared" si="106"/>
        <v>C3</v>
      </c>
      <c r="G157" t="str">
        <f t="shared" si="107"/>
        <v>3C</v>
      </c>
      <c r="H157" t="str">
        <f t="shared" si="108"/>
        <v>5A</v>
      </c>
      <c r="I157" t="str">
        <f t="shared" si="109"/>
        <v>FF</v>
      </c>
      <c r="J157" t="str">
        <f t="shared" si="110"/>
        <v>36</v>
      </c>
      <c r="K157" t="str">
        <f t="shared" si="111"/>
        <v>05</v>
      </c>
      <c r="L157" t="str">
        <f t="shared" si="112"/>
        <v>04</v>
      </c>
      <c r="M157" s="10" t="str">
        <f t="shared" si="113"/>
        <v>01</v>
      </c>
      <c r="N157" s="10" t="str">
        <f t="shared" si="114"/>
        <v>08</v>
      </c>
      <c r="O157" s="10" t="str">
        <f t="shared" si="115"/>
        <v>01</v>
      </c>
      <c r="P157" s="10" t="str">
        <f t="shared" si="116"/>
        <v>50</v>
      </c>
      <c r="Q157" t="str">
        <f t="shared" si="117"/>
        <v>EE</v>
      </c>
      <c r="R157" t="s">
        <v>1154</v>
      </c>
      <c r="S157" t="str">
        <f t="shared" si="118"/>
        <v>A5 C3 3C 5A FF 36 05 04 01 08 01 50 EE</v>
      </c>
    </row>
    <row r="159" spans="1:19">
      <c r="A159">
        <v>2</v>
      </c>
      <c r="B159">
        <v>1</v>
      </c>
      <c r="C159">
        <v>0</v>
      </c>
      <c r="D159">
        <v>10</v>
      </c>
      <c r="E159" t="str">
        <f>RIGHT($E$135,2)</f>
        <v>A5</v>
      </c>
      <c r="F159" t="str">
        <f>RIGHT($F$135,2)</f>
        <v>C3</v>
      </c>
      <c r="G159" t="str">
        <f>RIGHT($G$135,2)</f>
        <v>3C</v>
      </c>
      <c r="H159" t="str">
        <f>RIGHT($H$135,2)</f>
        <v>5A</v>
      </c>
      <c r="I159" t="str">
        <f>RIGHT($I$135,2)</f>
        <v>FF</v>
      </c>
      <c r="J159" t="str">
        <f>RIGHT($J$135,2)</f>
        <v>36</v>
      </c>
      <c r="K159" t="str">
        <f>RIGHT($K$135,2)</f>
        <v>05</v>
      </c>
      <c r="L159" t="str">
        <f>RIGHT($L$135,2)</f>
        <v>04</v>
      </c>
      <c r="M159" s="10" t="str">
        <f>DEC2HEX(A159,2)</f>
        <v>02</v>
      </c>
      <c r="N159" s="10" t="str">
        <f>DEC2HEX(B159,2)</f>
        <v>01</v>
      </c>
      <c r="O159" s="10" t="str">
        <f>RIGHT(DEC2HEX(C159,4),2)</f>
        <v>00</v>
      </c>
      <c r="P159" s="10" t="str">
        <f>DEC2HEX(D159,2)</f>
        <v>0A</v>
      </c>
      <c r="Q159" t="str">
        <f>RIGHT($Q$105,2)</f>
        <v>EE</v>
      </c>
      <c r="R159" t="s">
        <v>1155</v>
      </c>
      <c r="S159" t="str">
        <f>CONCATENATE(E159," ",F159," ",G159," ",H159," ",I159," ",J159," ",K159," ",L159," ",M159," ",N159," ",O159," ",P159," ",Q159)</f>
        <v>A5 C3 3C 5A FF 36 05 04 02 01 00 0A EE</v>
      </c>
    </row>
    <row r="160" spans="1:19">
      <c r="A160">
        <v>2</v>
      </c>
      <c r="B160">
        <v>2</v>
      </c>
      <c r="C160">
        <v>0</v>
      </c>
      <c r="D160">
        <v>20</v>
      </c>
      <c r="E160" t="str">
        <f t="shared" ref="E160:E166" si="119">RIGHT($E$135,2)</f>
        <v>A5</v>
      </c>
      <c r="F160" t="str">
        <f t="shared" ref="F160:F166" si="120">RIGHT($F$135,2)</f>
        <v>C3</v>
      </c>
      <c r="G160" t="str">
        <f t="shared" ref="G160:G166" si="121">RIGHT($G$135,2)</f>
        <v>3C</v>
      </c>
      <c r="H160" t="str">
        <f t="shared" ref="H160:H166" si="122">RIGHT($H$135,2)</f>
        <v>5A</v>
      </c>
      <c r="I160" t="str">
        <f t="shared" ref="I160:I166" si="123">RIGHT($I$135,2)</f>
        <v>FF</v>
      </c>
      <c r="J160" t="str">
        <f t="shared" ref="J160:J166" si="124">RIGHT($J$135,2)</f>
        <v>36</v>
      </c>
      <c r="K160" t="str">
        <f t="shared" ref="K160:K166" si="125">RIGHT($K$135,2)</f>
        <v>05</v>
      </c>
      <c r="L160" t="str">
        <f t="shared" ref="L160:L166" si="126">RIGHT($L$135,2)</f>
        <v>04</v>
      </c>
      <c r="M160" s="10" t="str">
        <f t="shared" ref="M160:M166" si="127">DEC2HEX(A160,2)</f>
        <v>02</v>
      </c>
      <c r="N160" s="10" t="str">
        <f t="shared" ref="N160:N166" si="128">DEC2HEX(B160,2)</f>
        <v>02</v>
      </c>
      <c r="O160" s="10" t="str">
        <f t="shared" ref="O160:O166" si="129">RIGHT(DEC2HEX(C160,4),2)</f>
        <v>00</v>
      </c>
      <c r="P160" s="10" t="str">
        <f t="shared" ref="P160:P166" si="130">DEC2HEX(D160,2)</f>
        <v>14</v>
      </c>
      <c r="Q160" t="str">
        <f t="shared" ref="Q160:Q166" si="131">RIGHT($Q$105,2)</f>
        <v>EE</v>
      </c>
      <c r="R160" t="s">
        <v>1156</v>
      </c>
      <c r="S160" t="str">
        <f t="shared" ref="S160:S166" si="132">CONCATENATE(E160," ",F160," ",G160," ",H160," ",I160," ",J160," ",K160," ",L160," ",M160," ",N160," ",O160," ",P160," ",Q160)</f>
        <v>A5 C3 3C 5A FF 36 05 04 02 02 00 14 EE</v>
      </c>
    </row>
    <row r="161" spans="1:19">
      <c r="A161">
        <v>2</v>
      </c>
      <c r="B161">
        <v>3</v>
      </c>
      <c r="C161">
        <v>0</v>
      </c>
      <c r="D161">
        <v>30</v>
      </c>
      <c r="E161" t="str">
        <f t="shared" si="119"/>
        <v>A5</v>
      </c>
      <c r="F161" t="str">
        <f t="shared" si="120"/>
        <v>C3</v>
      </c>
      <c r="G161" t="str">
        <f t="shared" si="121"/>
        <v>3C</v>
      </c>
      <c r="H161" t="str">
        <f t="shared" si="122"/>
        <v>5A</v>
      </c>
      <c r="I161" t="str">
        <f t="shared" si="123"/>
        <v>FF</v>
      </c>
      <c r="J161" t="str">
        <f t="shared" si="124"/>
        <v>36</v>
      </c>
      <c r="K161" t="str">
        <f t="shared" si="125"/>
        <v>05</v>
      </c>
      <c r="L161" t="str">
        <f t="shared" si="126"/>
        <v>04</v>
      </c>
      <c r="M161" s="10" t="str">
        <f t="shared" si="127"/>
        <v>02</v>
      </c>
      <c r="N161" s="10" t="str">
        <f t="shared" si="128"/>
        <v>03</v>
      </c>
      <c r="O161" s="10" t="str">
        <f t="shared" si="129"/>
        <v>00</v>
      </c>
      <c r="P161" s="10" t="str">
        <f t="shared" si="130"/>
        <v>1E</v>
      </c>
      <c r="Q161" t="str">
        <f t="shared" si="131"/>
        <v>EE</v>
      </c>
      <c r="R161" t="s">
        <v>1157</v>
      </c>
      <c r="S161" t="str">
        <f t="shared" si="132"/>
        <v>A5 C3 3C 5A FF 36 05 04 02 03 00 1E EE</v>
      </c>
    </row>
    <row r="162" spans="1:19">
      <c r="A162">
        <v>2</v>
      </c>
      <c r="B162">
        <v>4</v>
      </c>
      <c r="C162">
        <v>0</v>
      </c>
      <c r="D162">
        <v>40</v>
      </c>
      <c r="E162" t="str">
        <f t="shared" si="119"/>
        <v>A5</v>
      </c>
      <c r="F162" t="str">
        <f t="shared" si="120"/>
        <v>C3</v>
      </c>
      <c r="G162" t="str">
        <f t="shared" si="121"/>
        <v>3C</v>
      </c>
      <c r="H162" t="str">
        <f t="shared" si="122"/>
        <v>5A</v>
      </c>
      <c r="I162" t="str">
        <f t="shared" si="123"/>
        <v>FF</v>
      </c>
      <c r="J162" t="str">
        <f t="shared" si="124"/>
        <v>36</v>
      </c>
      <c r="K162" t="str">
        <f t="shared" si="125"/>
        <v>05</v>
      </c>
      <c r="L162" t="str">
        <f t="shared" si="126"/>
        <v>04</v>
      </c>
      <c r="M162" s="10" t="str">
        <f t="shared" si="127"/>
        <v>02</v>
      </c>
      <c r="N162" s="10" t="str">
        <f t="shared" si="128"/>
        <v>04</v>
      </c>
      <c r="O162" s="10" t="str">
        <f t="shared" si="129"/>
        <v>00</v>
      </c>
      <c r="P162" s="10" t="str">
        <f t="shared" si="130"/>
        <v>28</v>
      </c>
      <c r="Q162" t="str">
        <f t="shared" si="131"/>
        <v>EE</v>
      </c>
      <c r="R162" t="s">
        <v>1158</v>
      </c>
      <c r="S162" t="str">
        <f t="shared" si="132"/>
        <v>A5 C3 3C 5A FF 36 05 04 02 04 00 28 EE</v>
      </c>
    </row>
    <row r="163" spans="1:19">
      <c r="A163">
        <v>2</v>
      </c>
      <c r="B163">
        <v>5</v>
      </c>
      <c r="C163">
        <v>0</v>
      </c>
      <c r="D163">
        <v>50</v>
      </c>
      <c r="E163" t="str">
        <f t="shared" si="119"/>
        <v>A5</v>
      </c>
      <c r="F163" t="str">
        <f t="shared" si="120"/>
        <v>C3</v>
      </c>
      <c r="G163" t="str">
        <f t="shared" si="121"/>
        <v>3C</v>
      </c>
      <c r="H163" t="str">
        <f t="shared" si="122"/>
        <v>5A</v>
      </c>
      <c r="I163" t="str">
        <f t="shared" si="123"/>
        <v>FF</v>
      </c>
      <c r="J163" t="str">
        <f t="shared" si="124"/>
        <v>36</v>
      </c>
      <c r="K163" t="str">
        <f t="shared" si="125"/>
        <v>05</v>
      </c>
      <c r="L163" t="str">
        <f t="shared" si="126"/>
        <v>04</v>
      </c>
      <c r="M163" s="10" t="str">
        <f t="shared" si="127"/>
        <v>02</v>
      </c>
      <c r="N163" s="10" t="str">
        <f t="shared" si="128"/>
        <v>05</v>
      </c>
      <c r="O163" s="10" t="str">
        <f t="shared" si="129"/>
        <v>00</v>
      </c>
      <c r="P163" s="10" t="str">
        <f t="shared" si="130"/>
        <v>32</v>
      </c>
      <c r="Q163" t="str">
        <f t="shared" si="131"/>
        <v>EE</v>
      </c>
      <c r="R163" t="s">
        <v>1159</v>
      </c>
      <c r="S163" t="str">
        <f t="shared" si="132"/>
        <v>A5 C3 3C 5A FF 36 05 04 02 05 00 32 EE</v>
      </c>
    </row>
    <row r="164" spans="1:19">
      <c r="A164">
        <v>2</v>
      </c>
      <c r="B164">
        <v>6</v>
      </c>
      <c r="C164">
        <v>0</v>
      </c>
      <c r="D164">
        <v>60</v>
      </c>
      <c r="E164" t="str">
        <f t="shared" si="119"/>
        <v>A5</v>
      </c>
      <c r="F164" t="str">
        <f t="shared" si="120"/>
        <v>C3</v>
      </c>
      <c r="G164" t="str">
        <f t="shared" si="121"/>
        <v>3C</v>
      </c>
      <c r="H164" t="str">
        <f t="shared" si="122"/>
        <v>5A</v>
      </c>
      <c r="I164" t="str">
        <f t="shared" si="123"/>
        <v>FF</v>
      </c>
      <c r="J164" t="str">
        <f t="shared" si="124"/>
        <v>36</v>
      </c>
      <c r="K164" t="str">
        <f t="shared" si="125"/>
        <v>05</v>
      </c>
      <c r="L164" t="str">
        <f t="shared" si="126"/>
        <v>04</v>
      </c>
      <c r="M164" s="10" t="str">
        <f t="shared" si="127"/>
        <v>02</v>
      </c>
      <c r="N164" s="10" t="str">
        <f t="shared" si="128"/>
        <v>06</v>
      </c>
      <c r="O164" s="10" t="str">
        <f t="shared" si="129"/>
        <v>00</v>
      </c>
      <c r="P164" s="10" t="str">
        <f t="shared" si="130"/>
        <v>3C</v>
      </c>
      <c r="Q164" t="str">
        <f t="shared" si="131"/>
        <v>EE</v>
      </c>
      <c r="R164" t="s">
        <v>1160</v>
      </c>
      <c r="S164" t="str">
        <f t="shared" si="132"/>
        <v>A5 C3 3C 5A FF 36 05 04 02 06 00 3C EE</v>
      </c>
    </row>
    <row r="165" spans="1:19">
      <c r="A165">
        <v>2</v>
      </c>
      <c r="B165">
        <v>7</v>
      </c>
      <c r="C165">
        <v>0</v>
      </c>
      <c r="D165">
        <v>70</v>
      </c>
      <c r="E165" t="str">
        <f t="shared" si="119"/>
        <v>A5</v>
      </c>
      <c r="F165" t="str">
        <f t="shared" si="120"/>
        <v>C3</v>
      </c>
      <c r="G165" t="str">
        <f t="shared" si="121"/>
        <v>3C</v>
      </c>
      <c r="H165" t="str">
        <f t="shared" si="122"/>
        <v>5A</v>
      </c>
      <c r="I165" t="str">
        <f t="shared" si="123"/>
        <v>FF</v>
      </c>
      <c r="J165" t="str">
        <f t="shared" si="124"/>
        <v>36</v>
      </c>
      <c r="K165" t="str">
        <f t="shared" si="125"/>
        <v>05</v>
      </c>
      <c r="L165" t="str">
        <f t="shared" si="126"/>
        <v>04</v>
      </c>
      <c r="M165" s="10" t="str">
        <f t="shared" si="127"/>
        <v>02</v>
      </c>
      <c r="N165" s="10" t="str">
        <f t="shared" si="128"/>
        <v>07</v>
      </c>
      <c r="O165" s="10" t="str">
        <f t="shared" si="129"/>
        <v>00</v>
      </c>
      <c r="P165" s="10" t="str">
        <f t="shared" si="130"/>
        <v>46</v>
      </c>
      <c r="Q165" t="str">
        <f t="shared" si="131"/>
        <v>EE</v>
      </c>
      <c r="R165" t="s">
        <v>1161</v>
      </c>
      <c r="S165" t="str">
        <f t="shared" si="132"/>
        <v>A5 C3 3C 5A FF 36 05 04 02 07 00 46 EE</v>
      </c>
    </row>
    <row r="166" spans="1:19">
      <c r="A166">
        <v>2</v>
      </c>
      <c r="B166">
        <v>8</v>
      </c>
      <c r="C166">
        <v>0</v>
      </c>
      <c r="D166">
        <v>80</v>
      </c>
      <c r="E166" t="str">
        <f t="shared" si="119"/>
        <v>A5</v>
      </c>
      <c r="F166" t="str">
        <f t="shared" si="120"/>
        <v>C3</v>
      </c>
      <c r="G166" t="str">
        <f t="shared" si="121"/>
        <v>3C</v>
      </c>
      <c r="H166" t="str">
        <f t="shared" si="122"/>
        <v>5A</v>
      </c>
      <c r="I166" t="str">
        <f t="shared" si="123"/>
        <v>FF</v>
      </c>
      <c r="J166" t="str">
        <f t="shared" si="124"/>
        <v>36</v>
      </c>
      <c r="K166" t="str">
        <f t="shared" si="125"/>
        <v>05</v>
      </c>
      <c r="L166" t="str">
        <f t="shared" si="126"/>
        <v>04</v>
      </c>
      <c r="M166" s="10" t="str">
        <f t="shared" si="127"/>
        <v>02</v>
      </c>
      <c r="N166" s="10" t="str">
        <f t="shared" si="128"/>
        <v>08</v>
      </c>
      <c r="O166" s="10" t="str">
        <f t="shared" si="129"/>
        <v>00</v>
      </c>
      <c r="P166" s="10" t="str">
        <f t="shared" si="130"/>
        <v>50</v>
      </c>
      <c r="Q166" t="str">
        <f t="shared" si="131"/>
        <v>EE</v>
      </c>
      <c r="R166" t="s">
        <v>1162</v>
      </c>
      <c r="S166" t="str">
        <f t="shared" si="132"/>
        <v>A5 C3 3C 5A FF 36 05 04 02 08 00 50 EE</v>
      </c>
    </row>
    <row r="167" spans="13:16">
      <c r="M167" s="10"/>
      <c r="N167" s="10"/>
      <c r="O167" s="10"/>
      <c r="P167" s="10"/>
    </row>
    <row r="168" spans="13:16">
      <c r="M168" s="10"/>
      <c r="N168" s="10"/>
      <c r="O168" s="10"/>
      <c r="P168" s="10"/>
    </row>
    <row r="169" spans="1:19">
      <c r="A169">
        <v>2</v>
      </c>
      <c r="B169">
        <v>1</v>
      </c>
      <c r="C169">
        <v>1</v>
      </c>
      <c r="D169">
        <v>10</v>
      </c>
      <c r="E169" t="str">
        <f>RIGHT($E$135,2)</f>
        <v>A5</v>
      </c>
      <c r="F169" t="str">
        <f>RIGHT($F$135,2)</f>
        <v>C3</v>
      </c>
      <c r="G169" t="str">
        <f>RIGHT($G$135,2)</f>
        <v>3C</v>
      </c>
      <c r="H169" t="str">
        <f>RIGHT($H$135,2)</f>
        <v>5A</v>
      </c>
      <c r="I169" t="str">
        <f>RIGHT($I$135,2)</f>
        <v>FF</v>
      </c>
      <c r="J169" t="str">
        <f>RIGHT($J$135,2)</f>
        <v>36</v>
      </c>
      <c r="K169" t="str">
        <f>RIGHT($K$135,2)</f>
        <v>05</v>
      </c>
      <c r="L169" t="str">
        <f>RIGHT($L$135,2)</f>
        <v>04</v>
      </c>
      <c r="M169" s="10" t="str">
        <f>DEC2HEX(A169,2)</f>
        <v>02</v>
      </c>
      <c r="N169" s="10" t="str">
        <f>DEC2HEX(B169,2)</f>
        <v>01</v>
      </c>
      <c r="O169" s="10" t="str">
        <f>RIGHT(DEC2HEX(C169,4),2)</f>
        <v>01</v>
      </c>
      <c r="P169" s="10" t="str">
        <f>DEC2HEX(D169,2)</f>
        <v>0A</v>
      </c>
      <c r="Q169" t="str">
        <f>RIGHT($Q$105,2)</f>
        <v>EE</v>
      </c>
      <c r="R169" t="s">
        <v>1163</v>
      </c>
      <c r="S169" t="str">
        <f>CONCATENATE(E169," ",F169," ",G169," ",H169," ",I169," ",J169," ",K169," ",L169," ",M169," ",N169," ",O169," ",P169," ",Q169)</f>
        <v>A5 C3 3C 5A FF 36 05 04 02 01 01 0A EE</v>
      </c>
    </row>
    <row r="170" spans="1:19">
      <c r="A170">
        <v>2</v>
      </c>
      <c r="B170">
        <v>2</v>
      </c>
      <c r="C170">
        <v>1</v>
      </c>
      <c r="D170">
        <v>20</v>
      </c>
      <c r="E170" t="str">
        <f t="shared" ref="E170:E176" si="133">RIGHT($E$135,2)</f>
        <v>A5</v>
      </c>
      <c r="F170" t="str">
        <f t="shared" ref="F170:F176" si="134">RIGHT($F$135,2)</f>
        <v>C3</v>
      </c>
      <c r="G170" t="str">
        <f t="shared" ref="G170:G176" si="135">RIGHT($G$135,2)</f>
        <v>3C</v>
      </c>
      <c r="H170" t="str">
        <f t="shared" ref="H170:H176" si="136">RIGHT($H$135,2)</f>
        <v>5A</v>
      </c>
      <c r="I170" t="str">
        <f t="shared" ref="I170:I176" si="137">RIGHT($I$135,2)</f>
        <v>FF</v>
      </c>
      <c r="J170" t="str">
        <f t="shared" ref="J170:J176" si="138">RIGHT($J$135,2)</f>
        <v>36</v>
      </c>
      <c r="K170" t="str">
        <f t="shared" ref="K170:K176" si="139">RIGHT($K$135,2)</f>
        <v>05</v>
      </c>
      <c r="L170" t="str">
        <f t="shared" ref="L170:L176" si="140">RIGHT($L$135,2)</f>
        <v>04</v>
      </c>
      <c r="M170" s="10" t="str">
        <f t="shared" ref="M170:M176" si="141">DEC2HEX(A170,2)</f>
        <v>02</v>
      </c>
      <c r="N170" s="10" t="str">
        <f t="shared" ref="N170:N176" si="142">DEC2HEX(B170,2)</f>
        <v>02</v>
      </c>
      <c r="O170" s="10" t="str">
        <f t="shared" ref="O170:O176" si="143">RIGHT(DEC2HEX(C170,4),2)</f>
        <v>01</v>
      </c>
      <c r="P170" s="10" t="str">
        <f t="shared" ref="P170:P176" si="144">DEC2HEX(D170,2)</f>
        <v>14</v>
      </c>
      <c r="Q170" t="str">
        <f t="shared" ref="Q170:Q176" si="145">RIGHT($Q$105,2)</f>
        <v>EE</v>
      </c>
      <c r="R170" t="s">
        <v>1164</v>
      </c>
      <c r="S170" t="str">
        <f t="shared" ref="S170:S176" si="146">CONCATENATE(E170," ",F170," ",G170," ",H170," ",I170," ",J170," ",K170," ",L170," ",M170," ",N170," ",O170," ",P170," ",Q170)</f>
        <v>A5 C3 3C 5A FF 36 05 04 02 02 01 14 EE</v>
      </c>
    </row>
    <row r="171" spans="1:19">
      <c r="A171">
        <v>2</v>
      </c>
      <c r="B171">
        <v>3</v>
      </c>
      <c r="C171">
        <v>1</v>
      </c>
      <c r="D171">
        <v>30</v>
      </c>
      <c r="E171" t="str">
        <f t="shared" si="133"/>
        <v>A5</v>
      </c>
      <c r="F171" t="str">
        <f t="shared" si="134"/>
        <v>C3</v>
      </c>
      <c r="G171" t="str">
        <f t="shared" si="135"/>
        <v>3C</v>
      </c>
      <c r="H171" t="str">
        <f t="shared" si="136"/>
        <v>5A</v>
      </c>
      <c r="I171" t="str">
        <f t="shared" si="137"/>
        <v>FF</v>
      </c>
      <c r="J171" t="str">
        <f t="shared" si="138"/>
        <v>36</v>
      </c>
      <c r="K171" t="str">
        <f t="shared" si="139"/>
        <v>05</v>
      </c>
      <c r="L171" t="str">
        <f t="shared" si="140"/>
        <v>04</v>
      </c>
      <c r="M171" s="10" t="str">
        <f t="shared" si="141"/>
        <v>02</v>
      </c>
      <c r="N171" s="10" t="str">
        <f t="shared" si="142"/>
        <v>03</v>
      </c>
      <c r="O171" s="10" t="str">
        <f t="shared" si="143"/>
        <v>01</v>
      </c>
      <c r="P171" s="10" t="str">
        <f t="shared" si="144"/>
        <v>1E</v>
      </c>
      <c r="Q171" t="str">
        <f t="shared" si="145"/>
        <v>EE</v>
      </c>
      <c r="R171" t="s">
        <v>1165</v>
      </c>
      <c r="S171" t="str">
        <f t="shared" si="146"/>
        <v>A5 C3 3C 5A FF 36 05 04 02 03 01 1E EE</v>
      </c>
    </row>
    <row r="172" spans="1:19">
      <c r="A172">
        <v>2</v>
      </c>
      <c r="B172">
        <v>4</v>
      </c>
      <c r="C172">
        <v>1</v>
      </c>
      <c r="D172">
        <v>40</v>
      </c>
      <c r="E172" t="str">
        <f t="shared" si="133"/>
        <v>A5</v>
      </c>
      <c r="F172" t="str">
        <f t="shared" si="134"/>
        <v>C3</v>
      </c>
      <c r="G172" t="str">
        <f t="shared" si="135"/>
        <v>3C</v>
      </c>
      <c r="H172" t="str">
        <f t="shared" si="136"/>
        <v>5A</v>
      </c>
      <c r="I172" t="str">
        <f t="shared" si="137"/>
        <v>FF</v>
      </c>
      <c r="J172" t="str">
        <f t="shared" si="138"/>
        <v>36</v>
      </c>
      <c r="K172" t="str">
        <f t="shared" si="139"/>
        <v>05</v>
      </c>
      <c r="L172" t="str">
        <f t="shared" si="140"/>
        <v>04</v>
      </c>
      <c r="M172" s="10" t="str">
        <f t="shared" si="141"/>
        <v>02</v>
      </c>
      <c r="N172" s="10" t="str">
        <f t="shared" si="142"/>
        <v>04</v>
      </c>
      <c r="O172" s="10" t="str">
        <f t="shared" si="143"/>
        <v>01</v>
      </c>
      <c r="P172" s="10" t="str">
        <f t="shared" si="144"/>
        <v>28</v>
      </c>
      <c r="Q172" t="str">
        <f t="shared" si="145"/>
        <v>EE</v>
      </c>
      <c r="R172" t="s">
        <v>1166</v>
      </c>
      <c r="S172" t="str">
        <f t="shared" si="146"/>
        <v>A5 C3 3C 5A FF 36 05 04 02 04 01 28 EE</v>
      </c>
    </row>
    <row r="173" spans="1:19">
      <c r="A173">
        <v>2</v>
      </c>
      <c r="B173">
        <v>5</v>
      </c>
      <c r="C173">
        <v>1</v>
      </c>
      <c r="D173">
        <v>50</v>
      </c>
      <c r="E173" t="str">
        <f t="shared" si="133"/>
        <v>A5</v>
      </c>
      <c r="F173" t="str">
        <f t="shared" si="134"/>
        <v>C3</v>
      </c>
      <c r="G173" t="str">
        <f t="shared" si="135"/>
        <v>3C</v>
      </c>
      <c r="H173" t="str">
        <f t="shared" si="136"/>
        <v>5A</v>
      </c>
      <c r="I173" t="str">
        <f t="shared" si="137"/>
        <v>FF</v>
      </c>
      <c r="J173" t="str">
        <f t="shared" si="138"/>
        <v>36</v>
      </c>
      <c r="K173" t="str">
        <f t="shared" si="139"/>
        <v>05</v>
      </c>
      <c r="L173" t="str">
        <f t="shared" si="140"/>
        <v>04</v>
      </c>
      <c r="M173" s="10" t="str">
        <f t="shared" si="141"/>
        <v>02</v>
      </c>
      <c r="N173" s="10" t="str">
        <f t="shared" si="142"/>
        <v>05</v>
      </c>
      <c r="O173" s="10" t="str">
        <f t="shared" si="143"/>
        <v>01</v>
      </c>
      <c r="P173" s="10" t="str">
        <f t="shared" si="144"/>
        <v>32</v>
      </c>
      <c r="Q173" t="str">
        <f t="shared" si="145"/>
        <v>EE</v>
      </c>
      <c r="R173" t="s">
        <v>1167</v>
      </c>
      <c r="S173" t="str">
        <f t="shared" si="146"/>
        <v>A5 C3 3C 5A FF 36 05 04 02 05 01 32 EE</v>
      </c>
    </row>
    <row r="174" spans="1:19">
      <c r="A174">
        <v>2</v>
      </c>
      <c r="B174">
        <v>6</v>
      </c>
      <c r="C174">
        <v>1</v>
      </c>
      <c r="D174">
        <v>60</v>
      </c>
      <c r="E174" t="str">
        <f t="shared" si="133"/>
        <v>A5</v>
      </c>
      <c r="F174" t="str">
        <f t="shared" si="134"/>
        <v>C3</v>
      </c>
      <c r="G174" t="str">
        <f t="shared" si="135"/>
        <v>3C</v>
      </c>
      <c r="H174" t="str">
        <f t="shared" si="136"/>
        <v>5A</v>
      </c>
      <c r="I174" t="str">
        <f t="shared" si="137"/>
        <v>FF</v>
      </c>
      <c r="J174" t="str">
        <f t="shared" si="138"/>
        <v>36</v>
      </c>
      <c r="K174" t="str">
        <f t="shared" si="139"/>
        <v>05</v>
      </c>
      <c r="L174" t="str">
        <f t="shared" si="140"/>
        <v>04</v>
      </c>
      <c r="M174" s="10" t="str">
        <f t="shared" si="141"/>
        <v>02</v>
      </c>
      <c r="N174" s="10" t="str">
        <f t="shared" si="142"/>
        <v>06</v>
      </c>
      <c r="O174" s="10" t="str">
        <f t="shared" si="143"/>
        <v>01</v>
      </c>
      <c r="P174" s="10" t="str">
        <f t="shared" si="144"/>
        <v>3C</v>
      </c>
      <c r="Q174" t="str">
        <f t="shared" si="145"/>
        <v>EE</v>
      </c>
      <c r="R174" t="s">
        <v>1168</v>
      </c>
      <c r="S174" t="str">
        <f t="shared" si="146"/>
        <v>A5 C3 3C 5A FF 36 05 04 02 06 01 3C EE</v>
      </c>
    </row>
    <row r="175" spans="1:19">
      <c r="A175">
        <v>2</v>
      </c>
      <c r="B175">
        <v>7</v>
      </c>
      <c r="C175">
        <v>1</v>
      </c>
      <c r="D175">
        <v>70</v>
      </c>
      <c r="E175" t="str">
        <f t="shared" si="133"/>
        <v>A5</v>
      </c>
      <c r="F175" t="str">
        <f t="shared" si="134"/>
        <v>C3</v>
      </c>
      <c r="G175" t="str">
        <f t="shared" si="135"/>
        <v>3C</v>
      </c>
      <c r="H175" t="str">
        <f t="shared" si="136"/>
        <v>5A</v>
      </c>
      <c r="I175" t="str">
        <f t="shared" si="137"/>
        <v>FF</v>
      </c>
      <c r="J175" t="str">
        <f t="shared" si="138"/>
        <v>36</v>
      </c>
      <c r="K175" t="str">
        <f t="shared" si="139"/>
        <v>05</v>
      </c>
      <c r="L175" t="str">
        <f t="shared" si="140"/>
        <v>04</v>
      </c>
      <c r="M175" s="10" t="str">
        <f t="shared" si="141"/>
        <v>02</v>
      </c>
      <c r="N175" s="10" t="str">
        <f t="shared" si="142"/>
        <v>07</v>
      </c>
      <c r="O175" s="10" t="str">
        <f t="shared" si="143"/>
        <v>01</v>
      </c>
      <c r="P175" s="10" t="str">
        <f t="shared" si="144"/>
        <v>46</v>
      </c>
      <c r="Q175" t="str">
        <f t="shared" si="145"/>
        <v>EE</v>
      </c>
      <c r="R175" t="s">
        <v>1169</v>
      </c>
      <c r="S175" t="str">
        <f t="shared" si="146"/>
        <v>A5 C3 3C 5A FF 36 05 04 02 07 01 46 EE</v>
      </c>
    </row>
    <row r="176" spans="1:19">
      <c r="A176">
        <v>2</v>
      </c>
      <c r="B176">
        <v>8</v>
      </c>
      <c r="C176">
        <v>1</v>
      </c>
      <c r="D176">
        <v>80</v>
      </c>
      <c r="E176" t="str">
        <f t="shared" si="133"/>
        <v>A5</v>
      </c>
      <c r="F176" t="str">
        <f t="shared" si="134"/>
        <v>C3</v>
      </c>
      <c r="G176" t="str">
        <f t="shared" si="135"/>
        <v>3C</v>
      </c>
      <c r="H176" t="str">
        <f t="shared" si="136"/>
        <v>5A</v>
      </c>
      <c r="I176" t="str">
        <f t="shared" si="137"/>
        <v>FF</v>
      </c>
      <c r="J176" t="str">
        <f t="shared" si="138"/>
        <v>36</v>
      </c>
      <c r="K176" t="str">
        <f t="shared" si="139"/>
        <v>05</v>
      </c>
      <c r="L176" t="str">
        <f t="shared" si="140"/>
        <v>04</v>
      </c>
      <c r="M176" s="10" t="str">
        <f t="shared" si="141"/>
        <v>02</v>
      </c>
      <c r="N176" s="10" t="str">
        <f t="shared" si="142"/>
        <v>08</v>
      </c>
      <c r="O176" s="10" t="str">
        <f t="shared" si="143"/>
        <v>01</v>
      </c>
      <c r="P176" s="10" t="str">
        <f t="shared" si="144"/>
        <v>50</v>
      </c>
      <c r="Q176" t="str">
        <f t="shared" si="145"/>
        <v>EE</v>
      </c>
      <c r="R176" t="s">
        <v>1170</v>
      </c>
      <c r="S176" t="str">
        <f t="shared" si="146"/>
        <v>A5 C3 3C 5A FF 36 05 04 02 08 01 50 EE</v>
      </c>
    </row>
    <row r="179" ht="18.75" spans="3:15">
      <c r="C179" s="2" t="s">
        <v>1171</v>
      </c>
      <c r="F179" s="1"/>
      <c r="G179" s="1"/>
      <c r="H179" s="1"/>
      <c r="I179" s="1"/>
      <c r="J179" s="1"/>
      <c r="K179" s="1"/>
      <c r="L179" s="1"/>
      <c r="M179" s="1"/>
      <c r="N179" s="1"/>
      <c r="O179" s="1"/>
    </row>
    <row r="180" ht="14.25" spans="5:15">
      <c r="E180" s="6" t="s">
        <v>1172</v>
      </c>
      <c r="F180" s="1"/>
      <c r="G180" s="1"/>
      <c r="H180" s="1"/>
      <c r="I180" s="1"/>
      <c r="J180" s="1"/>
      <c r="K180" s="1"/>
      <c r="L180" s="1"/>
      <c r="M180" s="1"/>
      <c r="N180" s="1"/>
      <c r="O180" s="1"/>
    </row>
    <row r="181" ht="14.25" spans="5:16">
      <c r="E181" s="3">
        <v>1</v>
      </c>
      <c r="F181" s="3">
        <v>2</v>
      </c>
      <c r="G181" s="3">
        <v>3</v>
      </c>
      <c r="H181" s="3">
        <v>4</v>
      </c>
      <c r="I181" s="3">
        <v>5</v>
      </c>
      <c r="J181" s="3">
        <v>6</v>
      </c>
      <c r="K181" s="3">
        <v>7</v>
      </c>
      <c r="L181" s="3">
        <v>8</v>
      </c>
      <c r="M181" s="3">
        <v>9</v>
      </c>
      <c r="N181" s="3">
        <v>10</v>
      </c>
      <c r="O181" s="3">
        <v>11</v>
      </c>
      <c r="P181" s="3">
        <v>12</v>
      </c>
    </row>
    <row r="182" ht="14.25" spans="5:16">
      <c r="E182" s="3" t="s">
        <v>1030</v>
      </c>
      <c r="F182" s="3"/>
      <c r="G182" s="3"/>
      <c r="H182" s="3"/>
      <c r="I182" s="3" t="s">
        <v>31</v>
      </c>
      <c r="J182" s="3" t="s">
        <v>1031</v>
      </c>
      <c r="K182" s="3" t="s">
        <v>1032</v>
      </c>
      <c r="L182" s="3" t="s">
        <v>1033</v>
      </c>
      <c r="M182" s="12" t="s">
        <v>1072</v>
      </c>
      <c r="N182" s="12" t="s">
        <v>185</v>
      </c>
      <c r="O182" s="12" t="s">
        <v>1173</v>
      </c>
      <c r="P182" s="3" t="s">
        <v>391</v>
      </c>
    </row>
    <row r="183" ht="15.75" spans="5:16">
      <c r="E183" s="4" t="s">
        <v>39</v>
      </c>
      <c r="F183" s="5" t="s">
        <v>40</v>
      </c>
      <c r="G183" s="5" t="s">
        <v>41</v>
      </c>
      <c r="H183" s="5" t="s">
        <v>42</v>
      </c>
      <c r="I183" s="5" t="s">
        <v>43</v>
      </c>
      <c r="J183" s="5" t="s">
        <v>44</v>
      </c>
      <c r="K183" s="5" t="s">
        <v>187</v>
      </c>
      <c r="L183" s="5" t="s">
        <v>121</v>
      </c>
      <c r="M183" s="13" t="s">
        <v>1111</v>
      </c>
      <c r="N183" s="13" t="s">
        <v>251</v>
      </c>
      <c r="O183" s="13" t="s">
        <v>69</v>
      </c>
      <c r="P183" s="5" t="s">
        <v>48</v>
      </c>
    </row>
    <row r="185" spans="2:19">
      <c r="B185">
        <v>0</v>
      </c>
      <c r="C185">
        <v>1</v>
      </c>
      <c r="D185">
        <v>1</v>
      </c>
      <c r="E185" t="str">
        <f>RIGHT($E$183,2)</f>
        <v>A5</v>
      </c>
      <c r="F185" t="str">
        <f>RIGHT($F$183,2)</f>
        <v>C3</v>
      </c>
      <c r="G185" t="str">
        <f>RIGHT($G$183,2)</f>
        <v>3C</v>
      </c>
      <c r="H185" t="str">
        <f>RIGHT($H$183,2)</f>
        <v>5A</v>
      </c>
      <c r="I185" t="str">
        <f>RIGHT($I$183,2)</f>
        <v>FF</v>
      </c>
      <c r="J185" t="str">
        <f>RIGHT($J$183,2)</f>
        <v>36</v>
      </c>
      <c r="K185" t="str">
        <f>RIGHT($K$183,2)</f>
        <v>06</v>
      </c>
      <c r="L185" t="str">
        <f>RIGHT($L$183,2)</f>
        <v>03</v>
      </c>
      <c r="M185" s="10" t="str">
        <f>DEC2HEX(C185,2)</f>
        <v>01</v>
      </c>
      <c r="N185" s="10" t="str">
        <f>DEC2HEX(D185,2)</f>
        <v>01</v>
      </c>
      <c r="O185" s="10" t="str">
        <f>DEC2HEX(B185,2)</f>
        <v>00</v>
      </c>
      <c r="P185" t="str">
        <f>RIGHT($P$183,2)</f>
        <v>EE</v>
      </c>
      <c r="R185" t="s">
        <v>1174</v>
      </c>
      <c r="S185" t="str">
        <f>CONCATENATE(E185," ",F185," ",G185," ",H185," ",I185," ",J185," ",K185," ",L185," ",M185," ",N185," ",O185," ",P185)</f>
        <v>A5 C3 3C 5A FF 36 06 03 01 01 00 EE</v>
      </c>
    </row>
    <row r="186" spans="2:19">
      <c r="B186">
        <v>0</v>
      </c>
      <c r="C186">
        <v>2</v>
      </c>
      <c r="D186">
        <v>1</v>
      </c>
      <c r="E186" t="str">
        <f t="shared" ref="E186:E192" si="147">RIGHT($E$183,2)</f>
        <v>A5</v>
      </c>
      <c r="F186" t="str">
        <f t="shared" ref="F186:F192" si="148">RIGHT($F$183,2)</f>
        <v>C3</v>
      </c>
      <c r="G186" t="str">
        <f t="shared" ref="G186:G192" si="149">RIGHT($G$183,2)</f>
        <v>3C</v>
      </c>
      <c r="H186" t="str">
        <f t="shared" ref="H186:H192" si="150">RIGHT($H$183,2)</f>
        <v>5A</v>
      </c>
      <c r="I186" t="str">
        <f t="shared" ref="I186:I192" si="151">RIGHT($I$183,2)</f>
        <v>FF</v>
      </c>
      <c r="J186" t="str">
        <f t="shared" ref="J186:J192" si="152">RIGHT($J$183,2)</f>
        <v>36</v>
      </c>
      <c r="K186" t="str">
        <f t="shared" ref="K186:K192" si="153">RIGHT($K$183,2)</f>
        <v>06</v>
      </c>
      <c r="L186" t="str">
        <f t="shared" ref="L186:L192" si="154">RIGHT($L$183,2)</f>
        <v>03</v>
      </c>
      <c r="M186" s="10" t="str">
        <f t="shared" ref="M186:M191" si="155">DEC2HEX(C186,2)</f>
        <v>02</v>
      </c>
      <c r="N186" s="10" t="str">
        <f t="shared" ref="N186:N191" si="156">DEC2HEX(D186,2)</f>
        <v>01</v>
      </c>
      <c r="O186" s="10" t="str">
        <f t="shared" ref="O186:O201" si="157">DEC2HEX(B186,2)</f>
        <v>00</v>
      </c>
      <c r="P186" t="str">
        <f t="shared" ref="P186:P192" si="158">RIGHT($P$183,2)</f>
        <v>EE</v>
      </c>
      <c r="R186" t="s">
        <v>1175</v>
      </c>
      <c r="S186" t="str">
        <f t="shared" ref="S186:S201" si="159">CONCATENATE(E186," ",F186," ",G186," ",H186," ",I186," ",J186," ",K186," ",L186," ",M186," ",N186," ",O186," ",P186)</f>
        <v>A5 C3 3C 5A FF 36 06 03 02 01 00 EE</v>
      </c>
    </row>
    <row r="187" spans="2:19">
      <c r="B187">
        <v>0</v>
      </c>
      <c r="C187">
        <v>3</v>
      </c>
      <c r="D187">
        <v>1</v>
      </c>
      <c r="E187" t="str">
        <f t="shared" si="147"/>
        <v>A5</v>
      </c>
      <c r="F187" t="str">
        <f t="shared" si="148"/>
        <v>C3</v>
      </c>
      <c r="G187" t="str">
        <f t="shared" si="149"/>
        <v>3C</v>
      </c>
      <c r="H187" t="str">
        <f t="shared" si="150"/>
        <v>5A</v>
      </c>
      <c r="I187" t="str">
        <f t="shared" si="151"/>
        <v>FF</v>
      </c>
      <c r="J187" t="str">
        <f t="shared" si="152"/>
        <v>36</v>
      </c>
      <c r="K187" t="str">
        <f t="shared" si="153"/>
        <v>06</v>
      </c>
      <c r="L187" t="str">
        <f t="shared" si="154"/>
        <v>03</v>
      </c>
      <c r="M187" s="10" t="str">
        <f t="shared" si="155"/>
        <v>03</v>
      </c>
      <c r="N187" s="10" t="str">
        <f t="shared" si="156"/>
        <v>01</v>
      </c>
      <c r="O187" s="10" t="str">
        <f t="shared" si="157"/>
        <v>00</v>
      </c>
      <c r="P187" t="str">
        <f t="shared" si="158"/>
        <v>EE</v>
      </c>
      <c r="R187" t="s">
        <v>1176</v>
      </c>
      <c r="S187" t="str">
        <f t="shared" si="159"/>
        <v>A5 C3 3C 5A FF 36 06 03 03 01 00 EE</v>
      </c>
    </row>
    <row r="188" spans="2:19">
      <c r="B188">
        <v>0</v>
      </c>
      <c r="C188">
        <v>4</v>
      </c>
      <c r="D188">
        <v>1</v>
      </c>
      <c r="E188" t="str">
        <f t="shared" si="147"/>
        <v>A5</v>
      </c>
      <c r="F188" t="str">
        <f t="shared" si="148"/>
        <v>C3</v>
      </c>
      <c r="G188" t="str">
        <f t="shared" si="149"/>
        <v>3C</v>
      </c>
      <c r="H188" t="str">
        <f t="shared" si="150"/>
        <v>5A</v>
      </c>
      <c r="I188" t="str">
        <f t="shared" si="151"/>
        <v>FF</v>
      </c>
      <c r="J188" t="str">
        <f t="shared" si="152"/>
        <v>36</v>
      </c>
      <c r="K188" t="str">
        <f t="shared" si="153"/>
        <v>06</v>
      </c>
      <c r="L188" t="str">
        <f t="shared" si="154"/>
        <v>03</v>
      </c>
      <c r="M188" s="10" t="str">
        <f t="shared" si="155"/>
        <v>04</v>
      </c>
      <c r="N188" s="10" t="str">
        <f t="shared" si="156"/>
        <v>01</v>
      </c>
      <c r="O188" s="10" t="str">
        <f t="shared" si="157"/>
        <v>00</v>
      </c>
      <c r="P188" t="str">
        <f t="shared" si="158"/>
        <v>EE</v>
      </c>
      <c r="R188" t="s">
        <v>1177</v>
      </c>
      <c r="S188" t="str">
        <f t="shared" si="159"/>
        <v>A5 C3 3C 5A FF 36 06 03 04 01 00 EE</v>
      </c>
    </row>
    <row r="189" spans="2:19">
      <c r="B189">
        <v>0</v>
      </c>
      <c r="C189">
        <v>5</v>
      </c>
      <c r="D189">
        <v>1</v>
      </c>
      <c r="E189" t="str">
        <f t="shared" si="147"/>
        <v>A5</v>
      </c>
      <c r="F189" t="str">
        <f t="shared" si="148"/>
        <v>C3</v>
      </c>
      <c r="G189" t="str">
        <f t="shared" si="149"/>
        <v>3C</v>
      </c>
      <c r="H189" t="str">
        <f t="shared" si="150"/>
        <v>5A</v>
      </c>
      <c r="I189" t="str">
        <f t="shared" si="151"/>
        <v>FF</v>
      </c>
      <c r="J189" t="str">
        <f t="shared" si="152"/>
        <v>36</v>
      </c>
      <c r="K189" t="str">
        <f t="shared" si="153"/>
        <v>06</v>
      </c>
      <c r="L189" t="str">
        <f t="shared" si="154"/>
        <v>03</v>
      </c>
      <c r="M189" s="10" t="str">
        <f t="shared" si="155"/>
        <v>05</v>
      </c>
      <c r="N189" s="10" t="str">
        <f t="shared" si="156"/>
        <v>01</v>
      </c>
      <c r="O189" s="10" t="str">
        <f t="shared" si="157"/>
        <v>00</v>
      </c>
      <c r="P189" t="str">
        <f t="shared" si="158"/>
        <v>EE</v>
      </c>
      <c r="R189" t="s">
        <v>1178</v>
      </c>
      <c r="S189" t="str">
        <f t="shared" si="159"/>
        <v>A5 C3 3C 5A FF 36 06 03 05 01 00 EE</v>
      </c>
    </row>
    <row r="190" spans="2:19">
      <c r="B190">
        <v>0</v>
      </c>
      <c r="C190">
        <v>6</v>
      </c>
      <c r="D190">
        <v>1</v>
      </c>
      <c r="E190" t="str">
        <f t="shared" si="147"/>
        <v>A5</v>
      </c>
      <c r="F190" t="str">
        <f t="shared" si="148"/>
        <v>C3</v>
      </c>
      <c r="G190" t="str">
        <f t="shared" si="149"/>
        <v>3C</v>
      </c>
      <c r="H190" t="str">
        <f t="shared" si="150"/>
        <v>5A</v>
      </c>
      <c r="I190" t="str">
        <f t="shared" si="151"/>
        <v>FF</v>
      </c>
      <c r="J190" t="str">
        <f t="shared" si="152"/>
        <v>36</v>
      </c>
      <c r="K190" t="str">
        <f t="shared" si="153"/>
        <v>06</v>
      </c>
      <c r="L190" t="str">
        <f t="shared" si="154"/>
        <v>03</v>
      </c>
      <c r="M190" s="10" t="str">
        <f t="shared" si="155"/>
        <v>06</v>
      </c>
      <c r="N190" s="10" t="str">
        <f t="shared" si="156"/>
        <v>01</v>
      </c>
      <c r="O190" s="10" t="str">
        <f t="shared" si="157"/>
        <v>00</v>
      </c>
      <c r="P190" t="str">
        <f t="shared" si="158"/>
        <v>EE</v>
      </c>
      <c r="R190" t="s">
        <v>1179</v>
      </c>
      <c r="S190" t="str">
        <f t="shared" si="159"/>
        <v>A5 C3 3C 5A FF 36 06 03 06 01 00 EE</v>
      </c>
    </row>
    <row r="191" spans="2:19">
      <c r="B191">
        <v>0</v>
      </c>
      <c r="C191">
        <v>7</v>
      </c>
      <c r="D191">
        <v>1</v>
      </c>
      <c r="E191" t="str">
        <f t="shared" si="147"/>
        <v>A5</v>
      </c>
      <c r="F191" t="str">
        <f t="shared" si="148"/>
        <v>C3</v>
      </c>
      <c r="G191" t="str">
        <f t="shared" si="149"/>
        <v>3C</v>
      </c>
      <c r="H191" t="str">
        <f t="shared" si="150"/>
        <v>5A</v>
      </c>
      <c r="I191" t="str">
        <f t="shared" si="151"/>
        <v>FF</v>
      </c>
      <c r="J191" t="str">
        <f t="shared" si="152"/>
        <v>36</v>
      </c>
      <c r="K191" t="str">
        <f t="shared" si="153"/>
        <v>06</v>
      </c>
      <c r="L191" t="str">
        <f t="shared" si="154"/>
        <v>03</v>
      </c>
      <c r="M191" s="10" t="str">
        <f t="shared" si="155"/>
        <v>07</v>
      </c>
      <c r="N191" s="10" t="str">
        <f t="shared" si="156"/>
        <v>01</v>
      </c>
      <c r="O191" s="10" t="str">
        <f t="shared" si="157"/>
        <v>00</v>
      </c>
      <c r="P191" t="str">
        <f t="shared" si="158"/>
        <v>EE</v>
      </c>
      <c r="R191" t="s">
        <v>1180</v>
      </c>
      <c r="S191" t="str">
        <f t="shared" si="159"/>
        <v>A5 C3 3C 5A FF 36 06 03 07 01 00 EE</v>
      </c>
    </row>
    <row r="192" spans="2:19">
      <c r="B192">
        <v>0</v>
      </c>
      <c r="C192">
        <v>8</v>
      </c>
      <c r="D192">
        <v>1</v>
      </c>
      <c r="E192" t="str">
        <f t="shared" si="147"/>
        <v>A5</v>
      </c>
      <c r="F192" t="str">
        <f t="shared" si="148"/>
        <v>C3</v>
      </c>
      <c r="G192" t="str">
        <f t="shared" si="149"/>
        <v>3C</v>
      </c>
      <c r="H192" t="str">
        <f t="shared" si="150"/>
        <v>5A</v>
      </c>
      <c r="I192" t="str">
        <f t="shared" si="151"/>
        <v>FF</v>
      </c>
      <c r="J192" t="str">
        <f t="shared" si="152"/>
        <v>36</v>
      </c>
      <c r="K192" t="str">
        <f t="shared" si="153"/>
        <v>06</v>
      </c>
      <c r="L192" t="str">
        <f t="shared" si="154"/>
        <v>03</v>
      </c>
      <c r="M192" s="10" t="str">
        <f t="shared" ref="M192" si="160">DEC2HEX(C192,2)</f>
        <v>08</v>
      </c>
      <c r="N192" s="10" t="str">
        <f t="shared" ref="N192" si="161">DEC2HEX(D192,2)</f>
        <v>01</v>
      </c>
      <c r="O192" s="10" t="str">
        <f t="shared" si="157"/>
        <v>00</v>
      </c>
      <c r="P192" t="str">
        <f t="shared" si="158"/>
        <v>EE</v>
      </c>
      <c r="R192" t="s">
        <v>1181</v>
      </c>
      <c r="S192" t="str">
        <f t="shared" si="159"/>
        <v>A5 C3 3C 5A FF 36 06 03 08 01 00 EE</v>
      </c>
    </row>
    <row r="194" spans="2:19">
      <c r="B194">
        <v>1</v>
      </c>
      <c r="C194">
        <v>1</v>
      </c>
      <c r="D194">
        <v>0</v>
      </c>
      <c r="E194" t="str">
        <f>RIGHT($E$183,2)</f>
        <v>A5</v>
      </c>
      <c r="F194" t="str">
        <f>RIGHT($F$183,2)</f>
        <v>C3</v>
      </c>
      <c r="G194" t="str">
        <f>RIGHT($G$183,2)</f>
        <v>3C</v>
      </c>
      <c r="H194" t="str">
        <f>RIGHT($H$183,2)</f>
        <v>5A</v>
      </c>
      <c r="I194" t="str">
        <f>RIGHT($I$183,2)</f>
        <v>FF</v>
      </c>
      <c r="J194" t="str">
        <f>RIGHT($J$183,2)</f>
        <v>36</v>
      </c>
      <c r="K194" t="str">
        <f>RIGHT($K$183,2)</f>
        <v>06</v>
      </c>
      <c r="L194" t="str">
        <f>RIGHT($L$183,2)</f>
        <v>03</v>
      </c>
      <c r="M194" s="10" t="str">
        <f>DEC2HEX(C194,2)</f>
        <v>01</v>
      </c>
      <c r="N194" s="10" t="str">
        <f>DEC2HEX(D194,2)</f>
        <v>00</v>
      </c>
      <c r="O194" s="10" t="str">
        <f t="shared" si="157"/>
        <v>01</v>
      </c>
      <c r="P194" t="str">
        <f>RIGHT($P$183,2)</f>
        <v>EE</v>
      </c>
      <c r="R194" t="s">
        <v>1182</v>
      </c>
      <c r="S194" t="str">
        <f t="shared" si="159"/>
        <v>A5 C3 3C 5A FF 36 06 03 01 00 01 EE</v>
      </c>
    </row>
    <row r="195" spans="2:19">
      <c r="B195">
        <v>2</v>
      </c>
      <c r="C195">
        <v>2</v>
      </c>
      <c r="D195">
        <v>0</v>
      </c>
      <c r="E195" t="str">
        <f t="shared" ref="E195:E201" si="162">RIGHT($E$183,2)</f>
        <v>A5</v>
      </c>
      <c r="F195" t="str">
        <f t="shared" ref="F195:F201" si="163">RIGHT($F$183,2)</f>
        <v>C3</v>
      </c>
      <c r="G195" t="str">
        <f t="shared" ref="G195:G201" si="164">RIGHT($G$183,2)</f>
        <v>3C</v>
      </c>
      <c r="H195" t="str">
        <f t="shared" ref="H195:H201" si="165">RIGHT($H$183,2)</f>
        <v>5A</v>
      </c>
      <c r="I195" t="str">
        <f t="shared" ref="I195:I201" si="166">RIGHT($I$183,2)</f>
        <v>FF</v>
      </c>
      <c r="J195" t="str">
        <f t="shared" ref="J195:J201" si="167">RIGHT($J$183,2)</f>
        <v>36</v>
      </c>
      <c r="K195" t="str">
        <f t="shared" ref="K195:K201" si="168">RIGHT($K$183,2)</f>
        <v>06</v>
      </c>
      <c r="L195" t="str">
        <f t="shared" ref="L195:L201" si="169">RIGHT($L$183,2)</f>
        <v>03</v>
      </c>
      <c r="M195" s="10" t="str">
        <f t="shared" ref="M195:M200" si="170">DEC2HEX(C195,2)</f>
        <v>02</v>
      </c>
      <c r="N195" s="10" t="str">
        <f t="shared" ref="N195:N200" si="171">DEC2HEX(D195,2)</f>
        <v>00</v>
      </c>
      <c r="O195" s="10" t="str">
        <f t="shared" si="157"/>
        <v>02</v>
      </c>
      <c r="P195" t="str">
        <f t="shared" ref="P195:P201" si="172">RIGHT($P$183,2)</f>
        <v>EE</v>
      </c>
      <c r="R195" t="s">
        <v>1183</v>
      </c>
      <c r="S195" t="str">
        <f t="shared" si="159"/>
        <v>A5 C3 3C 5A FF 36 06 03 02 00 02 EE</v>
      </c>
    </row>
    <row r="196" spans="2:19">
      <c r="B196">
        <v>3</v>
      </c>
      <c r="C196">
        <v>3</v>
      </c>
      <c r="D196">
        <v>0</v>
      </c>
      <c r="E196" t="str">
        <f t="shared" si="162"/>
        <v>A5</v>
      </c>
      <c r="F196" t="str">
        <f t="shared" si="163"/>
        <v>C3</v>
      </c>
      <c r="G196" t="str">
        <f t="shared" si="164"/>
        <v>3C</v>
      </c>
      <c r="H196" t="str">
        <f t="shared" si="165"/>
        <v>5A</v>
      </c>
      <c r="I196" t="str">
        <f t="shared" si="166"/>
        <v>FF</v>
      </c>
      <c r="J196" t="str">
        <f t="shared" si="167"/>
        <v>36</v>
      </c>
      <c r="K196" t="str">
        <f t="shared" si="168"/>
        <v>06</v>
      </c>
      <c r="L196" t="str">
        <f t="shared" si="169"/>
        <v>03</v>
      </c>
      <c r="M196" s="10" t="str">
        <f t="shared" si="170"/>
        <v>03</v>
      </c>
      <c r="N196" s="10" t="str">
        <f t="shared" si="171"/>
        <v>00</v>
      </c>
      <c r="O196" s="10" t="str">
        <f t="shared" si="157"/>
        <v>03</v>
      </c>
      <c r="P196" t="str">
        <f t="shared" si="172"/>
        <v>EE</v>
      </c>
      <c r="R196" t="s">
        <v>1184</v>
      </c>
      <c r="S196" t="str">
        <f t="shared" si="159"/>
        <v>A5 C3 3C 5A FF 36 06 03 03 00 03 EE</v>
      </c>
    </row>
    <row r="197" spans="2:19">
      <c r="B197">
        <v>4</v>
      </c>
      <c r="C197">
        <v>4</v>
      </c>
      <c r="D197">
        <v>0</v>
      </c>
      <c r="E197" t="str">
        <f t="shared" si="162"/>
        <v>A5</v>
      </c>
      <c r="F197" t="str">
        <f t="shared" si="163"/>
        <v>C3</v>
      </c>
      <c r="G197" t="str">
        <f t="shared" si="164"/>
        <v>3C</v>
      </c>
      <c r="H197" t="str">
        <f t="shared" si="165"/>
        <v>5A</v>
      </c>
      <c r="I197" t="str">
        <f t="shared" si="166"/>
        <v>FF</v>
      </c>
      <c r="J197" t="str">
        <f t="shared" si="167"/>
        <v>36</v>
      </c>
      <c r="K197" t="str">
        <f t="shared" si="168"/>
        <v>06</v>
      </c>
      <c r="L197" t="str">
        <f t="shared" si="169"/>
        <v>03</v>
      </c>
      <c r="M197" s="10" t="str">
        <f t="shared" si="170"/>
        <v>04</v>
      </c>
      <c r="N197" s="10" t="str">
        <f t="shared" si="171"/>
        <v>00</v>
      </c>
      <c r="O197" s="10" t="str">
        <f t="shared" si="157"/>
        <v>04</v>
      </c>
      <c r="P197" t="str">
        <f t="shared" si="172"/>
        <v>EE</v>
      </c>
      <c r="R197" t="s">
        <v>1185</v>
      </c>
      <c r="S197" t="str">
        <f t="shared" si="159"/>
        <v>A5 C3 3C 5A FF 36 06 03 04 00 04 EE</v>
      </c>
    </row>
    <row r="198" spans="2:19">
      <c r="B198">
        <v>5</v>
      </c>
      <c r="C198">
        <v>5</v>
      </c>
      <c r="D198">
        <v>0</v>
      </c>
      <c r="E198" t="str">
        <f t="shared" si="162"/>
        <v>A5</v>
      </c>
      <c r="F198" t="str">
        <f t="shared" si="163"/>
        <v>C3</v>
      </c>
      <c r="G198" t="str">
        <f t="shared" si="164"/>
        <v>3C</v>
      </c>
      <c r="H198" t="str">
        <f t="shared" si="165"/>
        <v>5A</v>
      </c>
      <c r="I198" t="str">
        <f t="shared" si="166"/>
        <v>FF</v>
      </c>
      <c r="J198" t="str">
        <f t="shared" si="167"/>
        <v>36</v>
      </c>
      <c r="K198" t="str">
        <f t="shared" si="168"/>
        <v>06</v>
      </c>
      <c r="L198" t="str">
        <f t="shared" si="169"/>
        <v>03</v>
      </c>
      <c r="M198" s="10" t="str">
        <f t="shared" si="170"/>
        <v>05</v>
      </c>
      <c r="N198" s="10" t="str">
        <f t="shared" si="171"/>
        <v>00</v>
      </c>
      <c r="O198" s="10" t="str">
        <f t="shared" si="157"/>
        <v>05</v>
      </c>
      <c r="P198" t="str">
        <f t="shared" si="172"/>
        <v>EE</v>
      </c>
      <c r="R198" t="s">
        <v>1186</v>
      </c>
      <c r="S198" t="str">
        <f t="shared" si="159"/>
        <v>A5 C3 3C 5A FF 36 06 03 05 00 05 EE</v>
      </c>
    </row>
    <row r="199" spans="2:19">
      <c r="B199">
        <v>6</v>
      </c>
      <c r="C199">
        <v>6</v>
      </c>
      <c r="D199">
        <v>0</v>
      </c>
      <c r="E199" t="str">
        <f t="shared" si="162"/>
        <v>A5</v>
      </c>
      <c r="F199" t="str">
        <f t="shared" si="163"/>
        <v>C3</v>
      </c>
      <c r="G199" t="str">
        <f t="shared" si="164"/>
        <v>3C</v>
      </c>
      <c r="H199" t="str">
        <f t="shared" si="165"/>
        <v>5A</v>
      </c>
      <c r="I199" t="str">
        <f t="shared" si="166"/>
        <v>FF</v>
      </c>
      <c r="J199" t="str">
        <f t="shared" si="167"/>
        <v>36</v>
      </c>
      <c r="K199" t="str">
        <f t="shared" si="168"/>
        <v>06</v>
      </c>
      <c r="L199" t="str">
        <f t="shared" si="169"/>
        <v>03</v>
      </c>
      <c r="M199" s="10" t="str">
        <f t="shared" si="170"/>
        <v>06</v>
      </c>
      <c r="N199" s="10" t="str">
        <f t="shared" si="171"/>
        <v>00</v>
      </c>
      <c r="O199" s="10" t="str">
        <f t="shared" si="157"/>
        <v>06</v>
      </c>
      <c r="P199" t="str">
        <f t="shared" si="172"/>
        <v>EE</v>
      </c>
      <c r="R199" t="s">
        <v>1187</v>
      </c>
      <c r="S199" t="str">
        <f t="shared" si="159"/>
        <v>A5 C3 3C 5A FF 36 06 03 06 00 06 EE</v>
      </c>
    </row>
    <row r="200" spans="2:19">
      <c r="B200">
        <v>7</v>
      </c>
      <c r="C200">
        <v>7</v>
      </c>
      <c r="D200">
        <v>0</v>
      </c>
      <c r="E200" t="str">
        <f t="shared" si="162"/>
        <v>A5</v>
      </c>
      <c r="F200" t="str">
        <f t="shared" si="163"/>
        <v>C3</v>
      </c>
      <c r="G200" t="str">
        <f t="shared" si="164"/>
        <v>3C</v>
      </c>
      <c r="H200" t="str">
        <f t="shared" si="165"/>
        <v>5A</v>
      </c>
      <c r="I200" t="str">
        <f t="shared" si="166"/>
        <v>FF</v>
      </c>
      <c r="J200" t="str">
        <f t="shared" si="167"/>
        <v>36</v>
      </c>
      <c r="K200" t="str">
        <f t="shared" si="168"/>
        <v>06</v>
      </c>
      <c r="L200" t="str">
        <f t="shared" si="169"/>
        <v>03</v>
      </c>
      <c r="M200" s="10" t="str">
        <f t="shared" si="170"/>
        <v>07</v>
      </c>
      <c r="N200" s="10" t="str">
        <f t="shared" si="171"/>
        <v>00</v>
      </c>
      <c r="O200" s="10" t="str">
        <f t="shared" si="157"/>
        <v>07</v>
      </c>
      <c r="P200" t="str">
        <f t="shared" si="172"/>
        <v>EE</v>
      </c>
      <c r="R200" t="s">
        <v>1188</v>
      </c>
      <c r="S200" t="str">
        <f t="shared" si="159"/>
        <v>A5 C3 3C 5A FF 36 06 03 07 00 07 EE</v>
      </c>
    </row>
    <row r="201" spans="2:19">
      <c r="B201">
        <v>8</v>
      </c>
      <c r="C201">
        <v>8</v>
      </c>
      <c r="D201">
        <v>0</v>
      </c>
      <c r="E201" t="str">
        <f t="shared" si="162"/>
        <v>A5</v>
      </c>
      <c r="F201" t="str">
        <f t="shared" si="163"/>
        <v>C3</v>
      </c>
      <c r="G201" t="str">
        <f t="shared" si="164"/>
        <v>3C</v>
      </c>
      <c r="H201" t="str">
        <f t="shared" si="165"/>
        <v>5A</v>
      </c>
      <c r="I201" t="str">
        <f t="shared" si="166"/>
        <v>FF</v>
      </c>
      <c r="J201" t="str">
        <f t="shared" si="167"/>
        <v>36</v>
      </c>
      <c r="K201" t="str">
        <f t="shared" si="168"/>
        <v>06</v>
      </c>
      <c r="L201" t="str">
        <f t="shared" si="169"/>
        <v>03</v>
      </c>
      <c r="M201" s="10" t="str">
        <f t="shared" ref="M201" si="173">DEC2HEX(C201,2)</f>
        <v>08</v>
      </c>
      <c r="N201" s="10" t="str">
        <f t="shared" ref="N201" si="174">DEC2HEX(D201,2)</f>
        <v>00</v>
      </c>
      <c r="O201" s="10" t="str">
        <f t="shared" si="157"/>
        <v>08</v>
      </c>
      <c r="P201" t="str">
        <f t="shared" si="172"/>
        <v>EE</v>
      </c>
      <c r="R201" t="s">
        <v>1189</v>
      </c>
      <c r="S201" t="str">
        <f t="shared" si="159"/>
        <v>A5 C3 3C 5A FF 36 06 03 08 00 08 EE</v>
      </c>
    </row>
    <row r="204" ht="18.75" spans="3:14">
      <c r="C204" s="2" t="s">
        <v>1190</v>
      </c>
      <c r="F204" s="8"/>
      <c r="G204" s="8"/>
      <c r="H204" s="8"/>
      <c r="I204" s="8"/>
      <c r="J204" s="8"/>
      <c r="K204" s="8"/>
      <c r="L204" s="8"/>
      <c r="M204" s="8"/>
      <c r="N204" s="1"/>
    </row>
    <row r="205" ht="14.25" spans="5:14">
      <c r="E205" s="6" t="s">
        <v>1172</v>
      </c>
      <c r="F205" s="8"/>
      <c r="G205" s="8"/>
      <c r="H205" s="8"/>
      <c r="I205" s="8"/>
      <c r="J205" s="8"/>
      <c r="K205" s="8"/>
      <c r="L205" s="8"/>
      <c r="M205" s="8"/>
      <c r="N205" s="1"/>
    </row>
    <row r="206" ht="14.25" spans="5:14">
      <c r="E206" s="3">
        <v>1</v>
      </c>
      <c r="F206" s="3">
        <v>2</v>
      </c>
      <c r="G206" s="3">
        <v>3</v>
      </c>
      <c r="H206" s="3">
        <v>4</v>
      </c>
      <c r="I206" s="3">
        <v>5</v>
      </c>
      <c r="J206" s="3">
        <v>6</v>
      </c>
      <c r="K206" s="3">
        <v>7</v>
      </c>
      <c r="L206" s="3">
        <v>8</v>
      </c>
      <c r="M206" s="3">
        <v>9</v>
      </c>
      <c r="N206" s="3">
        <v>10</v>
      </c>
    </row>
    <row r="207" ht="14.25" spans="5:14">
      <c r="E207" s="3" t="s">
        <v>1030</v>
      </c>
      <c r="F207" s="3"/>
      <c r="G207" s="3"/>
      <c r="H207" s="3"/>
      <c r="I207" s="3" t="s">
        <v>31</v>
      </c>
      <c r="J207" s="3" t="s">
        <v>1031</v>
      </c>
      <c r="K207" s="3" t="s">
        <v>1032</v>
      </c>
      <c r="L207" s="3" t="s">
        <v>1033</v>
      </c>
      <c r="M207" s="12" t="s">
        <v>1072</v>
      </c>
      <c r="N207" s="3" t="s">
        <v>391</v>
      </c>
    </row>
    <row r="208" ht="15.75" spans="5:14">
      <c r="E208" s="4" t="s">
        <v>39</v>
      </c>
      <c r="F208" s="5" t="s">
        <v>40</v>
      </c>
      <c r="G208" s="5" t="s">
        <v>41</v>
      </c>
      <c r="H208" s="5" t="s">
        <v>42</v>
      </c>
      <c r="I208" s="5" t="s">
        <v>43</v>
      </c>
      <c r="J208" s="5" t="s">
        <v>76</v>
      </c>
      <c r="K208" s="5" t="s">
        <v>187</v>
      </c>
      <c r="L208" s="5" t="s">
        <v>81</v>
      </c>
      <c r="M208" s="13" t="s">
        <v>1111</v>
      </c>
      <c r="N208" s="5" t="s">
        <v>48</v>
      </c>
    </row>
    <row r="210" spans="4:19">
      <c r="D210">
        <v>1</v>
      </c>
      <c r="E210" t="str">
        <f>RIGHT($E$208,2)</f>
        <v>A5</v>
      </c>
      <c r="F210" t="str">
        <f>RIGHT($F$208,2)</f>
        <v>C3</v>
      </c>
      <c r="G210" t="str">
        <f>RIGHT($G$208,2)</f>
        <v>3C</v>
      </c>
      <c r="H210" t="str">
        <f>RIGHT($H$208,2)</f>
        <v>5A</v>
      </c>
      <c r="I210" t="str">
        <f>RIGHT($I$208,2)</f>
        <v>FF</v>
      </c>
      <c r="J210" t="str">
        <f>RIGHT($J$208,2)</f>
        <v>63</v>
      </c>
      <c r="K210" t="str">
        <f>RIGHT($K$208,2)</f>
        <v>06</v>
      </c>
      <c r="L210" t="str">
        <f>RIGHT($L$208,2)</f>
        <v>01</v>
      </c>
      <c r="M210" s="10" t="str">
        <f>DEC2HEX(D210,2)</f>
        <v>01</v>
      </c>
      <c r="N210" t="str">
        <f>RIGHT($N$208,2)</f>
        <v>EE</v>
      </c>
      <c r="R210" t="s">
        <v>1191</v>
      </c>
      <c r="S210" t="str">
        <f>CONCATENATE(E210," ",F210," ",G210," ",H210," ",I210," ",J210," ",K210," ",L210," ",M210," ",N210)</f>
        <v>A5 C3 3C 5A FF 63 06 01 01 EE</v>
      </c>
    </row>
    <row r="213" ht="18.75" spans="3:15">
      <c r="C213" s="17" t="s">
        <v>1192</v>
      </c>
      <c r="F213" s="1"/>
      <c r="G213" s="1"/>
      <c r="H213" s="1"/>
      <c r="I213" s="1"/>
      <c r="J213" s="1"/>
      <c r="K213" s="1"/>
      <c r="L213" s="1"/>
      <c r="M213" s="1"/>
      <c r="N213" s="1"/>
      <c r="O213" s="1"/>
    </row>
    <row r="214" ht="14.25" spans="5:15">
      <c r="E214" s="6" t="s">
        <v>1193</v>
      </c>
      <c r="F214" s="8"/>
      <c r="G214" s="8"/>
      <c r="H214" s="8"/>
      <c r="I214" s="8"/>
      <c r="J214" s="8"/>
      <c r="K214" s="8"/>
      <c r="L214" s="8"/>
      <c r="M214" s="8"/>
      <c r="N214" s="1"/>
      <c r="O214" s="1"/>
    </row>
    <row r="215" ht="14.25" spans="5:15">
      <c r="E215" s="3">
        <v>1</v>
      </c>
      <c r="F215" s="3">
        <v>2</v>
      </c>
      <c r="G215" s="3">
        <v>3</v>
      </c>
      <c r="H215" s="3">
        <v>4</v>
      </c>
      <c r="I215" s="3">
        <v>5</v>
      </c>
      <c r="J215" s="3">
        <v>6</v>
      </c>
      <c r="K215" s="3">
        <v>7</v>
      </c>
      <c r="L215" s="3">
        <v>8</v>
      </c>
      <c r="M215" s="3">
        <v>9</v>
      </c>
      <c r="N215" s="3">
        <v>10</v>
      </c>
      <c r="O215" s="3">
        <v>11</v>
      </c>
    </row>
    <row r="216" ht="14.25" spans="5:15">
      <c r="E216" s="3" t="s">
        <v>1030</v>
      </c>
      <c r="F216" s="3"/>
      <c r="G216" s="3"/>
      <c r="H216" s="3"/>
      <c r="I216" s="3" t="s">
        <v>31</v>
      </c>
      <c r="J216" s="3" t="s">
        <v>1031</v>
      </c>
      <c r="K216" s="3" t="s">
        <v>1032</v>
      </c>
      <c r="L216" s="3" t="s">
        <v>1033</v>
      </c>
      <c r="M216" s="12" t="s">
        <v>1072</v>
      </c>
      <c r="N216" s="12" t="s">
        <v>1194</v>
      </c>
      <c r="O216" s="3" t="s">
        <v>391</v>
      </c>
    </row>
    <row r="217" ht="15.75" spans="5:15">
      <c r="E217" s="4" t="s">
        <v>39</v>
      </c>
      <c r="F217" s="5" t="s">
        <v>40</v>
      </c>
      <c r="G217" s="5" t="s">
        <v>41</v>
      </c>
      <c r="H217" s="5" t="s">
        <v>42</v>
      </c>
      <c r="I217" s="5" t="s">
        <v>43</v>
      </c>
      <c r="J217" s="5" t="s">
        <v>44</v>
      </c>
      <c r="K217" s="5" t="s">
        <v>208</v>
      </c>
      <c r="L217" s="5" t="s">
        <v>91</v>
      </c>
      <c r="M217" s="13" t="s">
        <v>1111</v>
      </c>
      <c r="N217" s="13" t="s">
        <v>69</v>
      </c>
      <c r="O217" s="5" t="s">
        <v>48</v>
      </c>
    </row>
    <row r="219" spans="3:19">
      <c r="C219">
        <v>1</v>
      </c>
      <c r="D219">
        <v>1</v>
      </c>
      <c r="E219" t="str">
        <f>RIGHT($E$217,2)</f>
        <v>A5</v>
      </c>
      <c r="F219" t="str">
        <f>RIGHT($F$217,2)</f>
        <v>C3</v>
      </c>
      <c r="G219" t="str">
        <f>RIGHT($G$217,2)</f>
        <v>3C</v>
      </c>
      <c r="H219" t="str">
        <f>RIGHT($H$217,2)</f>
        <v>5A</v>
      </c>
      <c r="I219" t="str">
        <f>RIGHT($I$217,2)</f>
        <v>FF</v>
      </c>
      <c r="J219" t="str">
        <f>RIGHT($J$217,2)</f>
        <v>36</v>
      </c>
      <c r="K219" t="str">
        <f>RIGHT($K$217,2)</f>
        <v>07</v>
      </c>
      <c r="L219" t="str">
        <f>RIGHT($L$217,2)</f>
        <v>02</v>
      </c>
      <c r="M219" s="10" t="str">
        <f>DEC2HEX(C219,2)</f>
        <v>01</v>
      </c>
      <c r="N219" s="10" t="str">
        <f t="shared" ref="N219" si="175">DEC2HEX(D219,2)</f>
        <v>01</v>
      </c>
      <c r="O219" t="str">
        <f>RIGHT($N$208,2)</f>
        <v>EE</v>
      </c>
      <c r="R219" t="s">
        <v>1195</v>
      </c>
      <c r="S219" t="str">
        <f>CONCATENATE(E219," ",F219," ",G219," ",H219," ",I219," ",J219," ",K219," ",L219," ",M219," ",N219," ",O219)</f>
        <v>A5 C3 3C 5A FF 36 07 02 01 01 EE</v>
      </c>
    </row>
    <row r="220" spans="3:19">
      <c r="C220">
        <v>2</v>
      </c>
      <c r="D220">
        <v>1</v>
      </c>
      <c r="E220" t="str">
        <f t="shared" ref="E220:E226" si="176">RIGHT($E$217,2)</f>
        <v>A5</v>
      </c>
      <c r="F220" t="str">
        <f t="shared" ref="F220:F226" si="177">RIGHT($F$217,2)</f>
        <v>C3</v>
      </c>
      <c r="G220" t="str">
        <f t="shared" ref="G220:G226" si="178">RIGHT($G$217,2)</f>
        <v>3C</v>
      </c>
      <c r="H220" t="str">
        <f t="shared" ref="H220:H226" si="179">RIGHT($H$217,2)</f>
        <v>5A</v>
      </c>
      <c r="I220" t="str">
        <f t="shared" ref="I220:I226" si="180">RIGHT($I$217,2)</f>
        <v>FF</v>
      </c>
      <c r="J220" t="str">
        <f t="shared" ref="J220:J226" si="181">RIGHT($J$217,2)</f>
        <v>36</v>
      </c>
      <c r="K220" t="str">
        <f t="shared" ref="K220:K226" si="182">RIGHT($K$217,2)</f>
        <v>07</v>
      </c>
      <c r="L220" t="str">
        <f t="shared" ref="L220:L226" si="183">RIGHT($L$217,2)</f>
        <v>02</v>
      </c>
      <c r="M220" s="10" t="str">
        <f t="shared" ref="M220:M226" si="184">DEC2HEX(C220,2)</f>
        <v>02</v>
      </c>
      <c r="N220" s="10" t="str">
        <f t="shared" ref="N220:N226" si="185">DEC2HEX(D220,2)</f>
        <v>01</v>
      </c>
      <c r="O220" t="str">
        <f t="shared" ref="O220:O226" si="186">RIGHT($N$208,2)</f>
        <v>EE</v>
      </c>
      <c r="R220" t="s">
        <v>1196</v>
      </c>
      <c r="S220" t="str">
        <f t="shared" ref="S220:S226" si="187">CONCATENATE(E220," ",F220," ",G220," ",H220," ",I220," ",J220," ",K220," ",L220," ",M220," ",N220," ",O220)</f>
        <v>A5 C3 3C 5A FF 36 07 02 02 01 EE</v>
      </c>
    </row>
    <row r="221" spans="3:19">
      <c r="C221">
        <v>3</v>
      </c>
      <c r="D221">
        <v>1</v>
      </c>
      <c r="E221" t="str">
        <f t="shared" si="176"/>
        <v>A5</v>
      </c>
      <c r="F221" t="str">
        <f t="shared" si="177"/>
        <v>C3</v>
      </c>
      <c r="G221" t="str">
        <f t="shared" si="178"/>
        <v>3C</v>
      </c>
      <c r="H221" t="str">
        <f t="shared" si="179"/>
        <v>5A</v>
      </c>
      <c r="I221" t="str">
        <f t="shared" si="180"/>
        <v>FF</v>
      </c>
      <c r="J221" t="str">
        <f t="shared" si="181"/>
        <v>36</v>
      </c>
      <c r="K221" t="str">
        <f t="shared" si="182"/>
        <v>07</v>
      </c>
      <c r="L221" t="str">
        <f t="shared" si="183"/>
        <v>02</v>
      </c>
      <c r="M221" s="10" t="str">
        <f t="shared" si="184"/>
        <v>03</v>
      </c>
      <c r="N221" s="10" t="str">
        <f t="shared" si="185"/>
        <v>01</v>
      </c>
      <c r="O221" t="str">
        <f t="shared" si="186"/>
        <v>EE</v>
      </c>
      <c r="R221" t="s">
        <v>1197</v>
      </c>
      <c r="S221" t="str">
        <f t="shared" si="187"/>
        <v>A5 C3 3C 5A FF 36 07 02 03 01 EE</v>
      </c>
    </row>
    <row r="222" spans="3:19">
      <c r="C222">
        <v>4</v>
      </c>
      <c r="D222">
        <v>1</v>
      </c>
      <c r="E222" t="str">
        <f t="shared" si="176"/>
        <v>A5</v>
      </c>
      <c r="F222" t="str">
        <f t="shared" si="177"/>
        <v>C3</v>
      </c>
      <c r="G222" t="str">
        <f t="shared" si="178"/>
        <v>3C</v>
      </c>
      <c r="H222" t="str">
        <f t="shared" si="179"/>
        <v>5A</v>
      </c>
      <c r="I222" t="str">
        <f t="shared" si="180"/>
        <v>FF</v>
      </c>
      <c r="J222" t="str">
        <f t="shared" si="181"/>
        <v>36</v>
      </c>
      <c r="K222" t="str">
        <f t="shared" si="182"/>
        <v>07</v>
      </c>
      <c r="L222" t="str">
        <f t="shared" si="183"/>
        <v>02</v>
      </c>
      <c r="M222" s="10" t="str">
        <f t="shared" si="184"/>
        <v>04</v>
      </c>
      <c r="N222" s="10" t="str">
        <f t="shared" si="185"/>
        <v>01</v>
      </c>
      <c r="O222" t="str">
        <f t="shared" si="186"/>
        <v>EE</v>
      </c>
      <c r="R222" t="s">
        <v>1198</v>
      </c>
      <c r="S222" t="str">
        <f t="shared" si="187"/>
        <v>A5 C3 3C 5A FF 36 07 02 04 01 EE</v>
      </c>
    </row>
    <row r="223" spans="3:19">
      <c r="C223">
        <v>5</v>
      </c>
      <c r="D223">
        <v>1</v>
      </c>
      <c r="E223" t="str">
        <f t="shared" si="176"/>
        <v>A5</v>
      </c>
      <c r="F223" t="str">
        <f t="shared" si="177"/>
        <v>C3</v>
      </c>
      <c r="G223" t="str">
        <f t="shared" si="178"/>
        <v>3C</v>
      </c>
      <c r="H223" t="str">
        <f t="shared" si="179"/>
        <v>5A</v>
      </c>
      <c r="I223" t="str">
        <f t="shared" si="180"/>
        <v>FF</v>
      </c>
      <c r="J223" t="str">
        <f t="shared" si="181"/>
        <v>36</v>
      </c>
      <c r="K223" t="str">
        <f t="shared" si="182"/>
        <v>07</v>
      </c>
      <c r="L223" t="str">
        <f t="shared" si="183"/>
        <v>02</v>
      </c>
      <c r="M223" s="10" t="str">
        <f t="shared" si="184"/>
        <v>05</v>
      </c>
      <c r="N223" s="10" t="str">
        <f t="shared" si="185"/>
        <v>01</v>
      </c>
      <c r="O223" t="str">
        <f t="shared" si="186"/>
        <v>EE</v>
      </c>
      <c r="R223" t="s">
        <v>1199</v>
      </c>
      <c r="S223" t="str">
        <f t="shared" si="187"/>
        <v>A5 C3 3C 5A FF 36 07 02 05 01 EE</v>
      </c>
    </row>
    <row r="224" spans="3:19">
      <c r="C224">
        <v>6</v>
      </c>
      <c r="D224">
        <v>1</v>
      </c>
      <c r="E224" t="str">
        <f t="shared" si="176"/>
        <v>A5</v>
      </c>
      <c r="F224" t="str">
        <f t="shared" si="177"/>
        <v>C3</v>
      </c>
      <c r="G224" t="str">
        <f t="shared" si="178"/>
        <v>3C</v>
      </c>
      <c r="H224" t="str">
        <f t="shared" si="179"/>
        <v>5A</v>
      </c>
      <c r="I224" t="str">
        <f t="shared" si="180"/>
        <v>FF</v>
      </c>
      <c r="J224" t="str">
        <f t="shared" si="181"/>
        <v>36</v>
      </c>
      <c r="K224" t="str">
        <f t="shared" si="182"/>
        <v>07</v>
      </c>
      <c r="L224" t="str">
        <f t="shared" si="183"/>
        <v>02</v>
      </c>
      <c r="M224" s="10" t="str">
        <f t="shared" si="184"/>
        <v>06</v>
      </c>
      <c r="N224" s="10" t="str">
        <f t="shared" si="185"/>
        <v>01</v>
      </c>
      <c r="O224" t="str">
        <f t="shared" si="186"/>
        <v>EE</v>
      </c>
      <c r="R224" t="s">
        <v>1200</v>
      </c>
      <c r="S224" t="str">
        <f t="shared" si="187"/>
        <v>A5 C3 3C 5A FF 36 07 02 06 01 EE</v>
      </c>
    </row>
    <row r="225" spans="3:19">
      <c r="C225">
        <v>7</v>
      </c>
      <c r="D225">
        <v>1</v>
      </c>
      <c r="E225" t="str">
        <f t="shared" si="176"/>
        <v>A5</v>
      </c>
      <c r="F225" t="str">
        <f t="shared" si="177"/>
        <v>C3</v>
      </c>
      <c r="G225" t="str">
        <f t="shared" si="178"/>
        <v>3C</v>
      </c>
      <c r="H225" t="str">
        <f t="shared" si="179"/>
        <v>5A</v>
      </c>
      <c r="I225" t="str">
        <f t="shared" si="180"/>
        <v>FF</v>
      </c>
      <c r="J225" t="str">
        <f t="shared" si="181"/>
        <v>36</v>
      </c>
      <c r="K225" t="str">
        <f t="shared" si="182"/>
        <v>07</v>
      </c>
      <c r="L225" t="str">
        <f t="shared" si="183"/>
        <v>02</v>
      </c>
      <c r="M225" s="10" t="str">
        <f t="shared" si="184"/>
        <v>07</v>
      </c>
      <c r="N225" s="10" t="str">
        <f t="shared" si="185"/>
        <v>01</v>
      </c>
      <c r="O225" t="str">
        <f t="shared" si="186"/>
        <v>EE</v>
      </c>
      <c r="R225" t="s">
        <v>1201</v>
      </c>
      <c r="S225" t="str">
        <f t="shared" si="187"/>
        <v>A5 C3 3C 5A FF 36 07 02 07 01 EE</v>
      </c>
    </row>
    <row r="226" spans="3:19">
      <c r="C226">
        <v>8</v>
      </c>
      <c r="D226">
        <v>1</v>
      </c>
      <c r="E226" t="str">
        <f t="shared" si="176"/>
        <v>A5</v>
      </c>
      <c r="F226" t="str">
        <f t="shared" si="177"/>
        <v>C3</v>
      </c>
      <c r="G226" t="str">
        <f t="shared" si="178"/>
        <v>3C</v>
      </c>
      <c r="H226" t="str">
        <f t="shared" si="179"/>
        <v>5A</v>
      </c>
      <c r="I226" t="str">
        <f t="shared" si="180"/>
        <v>FF</v>
      </c>
      <c r="J226" t="str">
        <f t="shared" si="181"/>
        <v>36</v>
      </c>
      <c r="K226" t="str">
        <f t="shared" si="182"/>
        <v>07</v>
      </c>
      <c r="L226" t="str">
        <f t="shared" si="183"/>
        <v>02</v>
      </c>
      <c r="M226" s="10" t="str">
        <f t="shared" si="184"/>
        <v>08</v>
      </c>
      <c r="N226" s="10" t="str">
        <f t="shared" si="185"/>
        <v>01</v>
      </c>
      <c r="O226" t="str">
        <f t="shared" si="186"/>
        <v>EE</v>
      </c>
      <c r="R226" t="s">
        <v>1202</v>
      </c>
      <c r="S226" t="str">
        <f t="shared" si="187"/>
        <v>A5 C3 3C 5A FF 36 07 02 08 01 EE</v>
      </c>
    </row>
    <row r="228" spans="3:19">
      <c r="C228">
        <v>1</v>
      </c>
      <c r="D228">
        <v>0</v>
      </c>
      <c r="E228" t="str">
        <f>RIGHT($E$217,2)</f>
        <v>A5</v>
      </c>
      <c r="F228" t="str">
        <f>RIGHT($F$217,2)</f>
        <v>C3</v>
      </c>
      <c r="G228" t="str">
        <f>RIGHT($G$217,2)</f>
        <v>3C</v>
      </c>
      <c r="H228" t="str">
        <f>RIGHT($H$217,2)</f>
        <v>5A</v>
      </c>
      <c r="I228" t="str">
        <f>RIGHT($I$217,2)</f>
        <v>FF</v>
      </c>
      <c r="J228" t="str">
        <f>RIGHT($J$217,2)</f>
        <v>36</v>
      </c>
      <c r="K228" t="str">
        <f>RIGHT($K$217,2)</f>
        <v>07</v>
      </c>
      <c r="L228" t="str">
        <f>RIGHT($L$217,2)</f>
        <v>02</v>
      </c>
      <c r="M228" s="10" t="str">
        <f>DEC2HEX(C228,2)</f>
        <v>01</v>
      </c>
      <c r="N228" s="10" t="str">
        <f t="shared" ref="N228:N235" si="188">DEC2HEX(D228,2)</f>
        <v>00</v>
      </c>
      <c r="O228" t="str">
        <f>RIGHT($N$208,2)</f>
        <v>EE</v>
      </c>
      <c r="R228" t="s">
        <v>1203</v>
      </c>
      <c r="S228" t="str">
        <f>CONCATENATE(E228," ",F228," ",G228," ",H228," ",I228," ",J228," ",K228," ",L228," ",M228," ",N228," ",O228)</f>
        <v>A5 C3 3C 5A FF 36 07 02 01 00 EE</v>
      </c>
    </row>
    <row r="229" spans="3:19">
      <c r="C229">
        <v>2</v>
      </c>
      <c r="D229">
        <v>0</v>
      </c>
      <c r="E229" t="str">
        <f t="shared" ref="E229:E235" si="189">RIGHT($E$217,2)</f>
        <v>A5</v>
      </c>
      <c r="F229" t="str">
        <f t="shared" ref="F229:F235" si="190">RIGHT($F$217,2)</f>
        <v>C3</v>
      </c>
      <c r="G229" t="str">
        <f t="shared" ref="G229:G235" si="191">RIGHT($G$217,2)</f>
        <v>3C</v>
      </c>
      <c r="H229" t="str">
        <f t="shared" ref="H229:H235" si="192">RIGHT($H$217,2)</f>
        <v>5A</v>
      </c>
      <c r="I229" t="str">
        <f t="shared" ref="I229:I235" si="193">RIGHT($I$217,2)</f>
        <v>FF</v>
      </c>
      <c r="J229" t="str">
        <f t="shared" ref="J229:J235" si="194">RIGHT($J$217,2)</f>
        <v>36</v>
      </c>
      <c r="K229" t="str">
        <f t="shared" ref="K229:K235" si="195">RIGHT($K$217,2)</f>
        <v>07</v>
      </c>
      <c r="L229" t="str">
        <f t="shared" ref="L229:L235" si="196">RIGHT($L$217,2)</f>
        <v>02</v>
      </c>
      <c r="M229" s="10" t="str">
        <f t="shared" ref="M229:M235" si="197">DEC2HEX(C229,2)</f>
        <v>02</v>
      </c>
      <c r="N229" s="10" t="str">
        <f t="shared" si="188"/>
        <v>00</v>
      </c>
      <c r="O229" t="str">
        <f t="shared" ref="O229:O235" si="198">RIGHT($N$208,2)</f>
        <v>EE</v>
      </c>
      <c r="R229" t="s">
        <v>1204</v>
      </c>
      <c r="S229" t="str">
        <f t="shared" ref="S229:S235" si="199">CONCATENATE(E229," ",F229," ",G229," ",H229," ",I229," ",J229," ",K229," ",L229," ",M229," ",N229," ",O229)</f>
        <v>A5 C3 3C 5A FF 36 07 02 02 00 EE</v>
      </c>
    </row>
    <row r="230" spans="3:19">
      <c r="C230">
        <v>3</v>
      </c>
      <c r="D230">
        <v>0</v>
      </c>
      <c r="E230" t="str">
        <f t="shared" si="189"/>
        <v>A5</v>
      </c>
      <c r="F230" t="str">
        <f t="shared" si="190"/>
        <v>C3</v>
      </c>
      <c r="G230" t="str">
        <f t="shared" si="191"/>
        <v>3C</v>
      </c>
      <c r="H230" t="str">
        <f t="shared" si="192"/>
        <v>5A</v>
      </c>
      <c r="I230" t="str">
        <f t="shared" si="193"/>
        <v>FF</v>
      </c>
      <c r="J230" t="str">
        <f t="shared" si="194"/>
        <v>36</v>
      </c>
      <c r="K230" t="str">
        <f t="shared" si="195"/>
        <v>07</v>
      </c>
      <c r="L230" t="str">
        <f t="shared" si="196"/>
        <v>02</v>
      </c>
      <c r="M230" s="10" t="str">
        <f t="shared" si="197"/>
        <v>03</v>
      </c>
      <c r="N230" s="10" t="str">
        <f t="shared" si="188"/>
        <v>00</v>
      </c>
      <c r="O230" t="str">
        <f t="shared" si="198"/>
        <v>EE</v>
      </c>
      <c r="R230" t="s">
        <v>1205</v>
      </c>
      <c r="S230" t="str">
        <f t="shared" si="199"/>
        <v>A5 C3 3C 5A FF 36 07 02 03 00 EE</v>
      </c>
    </row>
    <row r="231" spans="3:19">
      <c r="C231">
        <v>4</v>
      </c>
      <c r="D231">
        <v>0</v>
      </c>
      <c r="E231" t="str">
        <f t="shared" si="189"/>
        <v>A5</v>
      </c>
      <c r="F231" t="str">
        <f t="shared" si="190"/>
        <v>C3</v>
      </c>
      <c r="G231" t="str">
        <f t="shared" si="191"/>
        <v>3C</v>
      </c>
      <c r="H231" t="str">
        <f t="shared" si="192"/>
        <v>5A</v>
      </c>
      <c r="I231" t="str">
        <f t="shared" si="193"/>
        <v>FF</v>
      </c>
      <c r="J231" t="str">
        <f t="shared" si="194"/>
        <v>36</v>
      </c>
      <c r="K231" t="str">
        <f t="shared" si="195"/>
        <v>07</v>
      </c>
      <c r="L231" t="str">
        <f t="shared" si="196"/>
        <v>02</v>
      </c>
      <c r="M231" s="10" t="str">
        <f t="shared" si="197"/>
        <v>04</v>
      </c>
      <c r="N231" s="10" t="str">
        <f t="shared" si="188"/>
        <v>00</v>
      </c>
      <c r="O231" t="str">
        <f t="shared" si="198"/>
        <v>EE</v>
      </c>
      <c r="R231" t="s">
        <v>1206</v>
      </c>
      <c r="S231" t="str">
        <f t="shared" si="199"/>
        <v>A5 C3 3C 5A FF 36 07 02 04 00 EE</v>
      </c>
    </row>
    <row r="232" spans="3:19">
      <c r="C232">
        <v>5</v>
      </c>
      <c r="D232">
        <v>0</v>
      </c>
      <c r="E232" t="str">
        <f t="shared" si="189"/>
        <v>A5</v>
      </c>
      <c r="F232" t="str">
        <f t="shared" si="190"/>
        <v>C3</v>
      </c>
      <c r="G232" t="str">
        <f t="shared" si="191"/>
        <v>3C</v>
      </c>
      <c r="H232" t="str">
        <f t="shared" si="192"/>
        <v>5A</v>
      </c>
      <c r="I232" t="str">
        <f t="shared" si="193"/>
        <v>FF</v>
      </c>
      <c r="J232" t="str">
        <f t="shared" si="194"/>
        <v>36</v>
      </c>
      <c r="K232" t="str">
        <f t="shared" si="195"/>
        <v>07</v>
      </c>
      <c r="L232" t="str">
        <f t="shared" si="196"/>
        <v>02</v>
      </c>
      <c r="M232" s="10" t="str">
        <f t="shared" si="197"/>
        <v>05</v>
      </c>
      <c r="N232" s="10" t="str">
        <f t="shared" si="188"/>
        <v>00</v>
      </c>
      <c r="O232" t="str">
        <f t="shared" si="198"/>
        <v>EE</v>
      </c>
      <c r="R232" t="s">
        <v>1207</v>
      </c>
      <c r="S232" t="str">
        <f t="shared" si="199"/>
        <v>A5 C3 3C 5A FF 36 07 02 05 00 EE</v>
      </c>
    </row>
    <row r="233" spans="3:19">
      <c r="C233">
        <v>6</v>
      </c>
      <c r="D233">
        <v>0</v>
      </c>
      <c r="E233" t="str">
        <f t="shared" si="189"/>
        <v>A5</v>
      </c>
      <c r="F233" t="str">
        <f t="shared" si="190"/>
        <v>C3</v>
      </c>
      <c r="G233" t="str">
        <f t="shared" si="191"/>
        <v>3C</v>
      </c>
      <c r="H233" t="str">
        <f t="shared" si="192"/>
        <v>5A</v>
      </c>
      <c r="I233" t="str">
        <f t="shared" si="193"/>
        <v>FF</v>
      </c>
      <c r="J233" t="str">
        <f t="shared" si="194"/>
        <v>36</v>
      </c>
      <c r="K233" t="str">
        <f t="shared" si="195"/>
        <v>07</v>
      </c>
      <c r="L233" t="str">
        <f t="shared" si="196"/>
        <v>02</v>
      </c>
      <c r="M233" s="10" t="str">
        <f t="shared" si="197"/>
        <v>06</v>
      </c>
      <c r="N233" s="10" t="str">
        <f t="shared" si="188"/>
        <v>00</v>
      </c>
      <c r="O233" t="str">
        <f t="shared" si="198"/>
        <v>EE</v>
      </c>
      <c r="R233" t="s">
        <v>1208</v>
      </c>
      <c r="S233" t="str">
        <f t="shared" si="199"/>
        <v>A5 C3 3C 5A FF 36 07 02 06 00 EE</v>
      </c>
    </row>
    <row r="234" spans="3:19">
      <c r="C234">
        <v>7</v>
      </c>
      <c r="D234">
        <v>0</v>
      </c>
      <c r="E234" t="str">
        <f t="shared" si="189"/>
        <v>A5</v>
      </c>
      <c r="F234" t="str">
        <f t="shared" si="190"/>
        <v>C3</v>
      </c>
      <c r="G234" t="str">
        <f t="shared" si="191"/>
        <v>3C</v>
      </c>
      <c r="H234" t="str">
        <f t="shared" si="192"/>
        <v>5A</v>
      </c>
      <c r="I234" t="str">
        <f t="shared" si="193"/>
        <v>FF</v>
      </c>
      <c r="J234" t="str">
        <f t="shared" si="194"/>
        <v>36</v>
      </c>
      <c r="K234" t="str">
        <f t="shared" si="195"/>
        <v>07</v>
      </c>
      <c r="L234" t="str">
        <f t="shared" si="196"/>
        <v>02</v>
      </c>
      <c r="M234" s="10" t="str">
        <f t="shared" si="197"/>
        <v>07</v>
      </c>
      <c r="N234" s="10" t="str">
        <f t="shared" si="188"/>
        <v>00</v>
      </c>
      <c r="O234" t="str">
        <f t="shared" si="198"/>
        <v>EE</v>
      </c>
      <c r="R234" t="s">
        <v>1209</v>
      </c>
      <c r="S234" t="str">
        <f t="shared" si="199"/>
        <v>A5 C3 3C 5A FF 36 07 02 07 00 EE</v>
      </c>
    </row>
    <row r="235" spans="3:19">
      <c r="C235">
        <v>8</v>
      </c>
      <c r="D235">
        <v>0</v>
      </c>
      <c r="E235" t="str">
        <f t="shared" si="189"/>
        <v>A5</v>
      </c>
      <c r="F235" t="str">
        <f t="shared" si="190"/>
        <v>C3</v>
      </c>
      <c r="G235" t="str">
        <f t="shared" si="191"/>
        <v>3C</v>
      </c>
      <c r="H235" t="str">
        <f t="shared" si="192"/>
        <v>5A</v>
      </c>
      <c r="I235" t="str">
        <f t="shared" si="193"/>
        <v>FF</v>
      </c>
      <c r="J235" t="str">
        <f t="shared" si="194"/>
        <v>36</v>
      </c>
      <c r="K235" t="str">
        <f t="shared" si="195"/>
        <v>07</v>
      </c>
      <c r="L235" t="str">
        <f t="shared" si="196"/>
        <v>02</v>
      </c>
      <c r="M235" s="10" t="str">
        <f t="shared" si="197"/>
        <v>08</v>
      </c>
      <c r="N235" s="10" t="str">
        <f t="shared" si="188"/>
        <v>00</v>
      </c>
      <c r="O235" t="str">
        <f t="shared" si="198"/>
        <v>EE</v>
      </c>
      <c r="R235" t="s">
        <v>1210</v>
      </c>
      <c r="S235" t="str">
        <f t="shared" si="199"/>
        <v>A5 C3 3C 5A FF 36 07 02 08 00 EE</v>
      </c>
    </row>
    <row r="237" ht="18.75" spans="3:14">
      <c r="C237" s="17" t="s">
        <v>1211</v>
      </c>
      <c r="F237" s="1"/>
      <c r="G237" s="1"/>
      <c r="H237" s="1"/>
      <c r="I237" s="1"/>
      <c r="J237" s="1"/>
      <c r="K237" s="1"/>
      <c r="L237" s="1"/>
      <c r="M237" s="1"/>
      <c r="N237" s="1"/>
    </row>
    <row r="238" ht="14.25" spans="5:14">
      <c r="E238" s="6" t="s">
        <v>1193</v>
      </c>
      <c r="F238" s="8"/>
      <c r="G238" s="8"/>
      <c r="H238" s="8"/>
      <c r="I238" s="8"/>
      <c r="J238" s="8"/>
      <c r="K238" s="8"/>
      <c r="L238" s="8"/>
      <c r="M238" s="8"/>
      <c r="N238" s="1"/>
    </row>
    <row r="239" ht="14.25" spans="5:14">
      <c r="E239" s="3">
        <v>1</v>
      </c>
      <c r="F239" s="3">
        <v>2</v>
      </c>
      <c r="G239" s="3">
        <v>3</v>
      </c>
      <c r="H239" s="3">
        <v>4</v>
      </c>
      <c r="I239" s="3">
        <v>5</v>
      </c>
      <c r="J239" s="3">
        <v>6</v>
      </c>
      <c r="K239" s="3">
        <v>7</v>
      </c>
      <c r="L239" s="3">
        <v>8</v>
      </c>
      <c r="M239" s="3">
        <v>9</v>
      </c>
      <c r="N239" s="3">
        <v>10</v>
      </c>
    </row>
    <row r="240" ht="14.25" spans="5:14">
      <c r="E240" s="3" t="s">
        <v>1030</v>
      </c>
      <c r="F240" s="3"/>
      <c r="G240" s="3"/>
      <c r="H240" s="3"/>
      <c r="I240" s="3" t="s">
        <v>31</v>
      </c>
      <c r="J240" s="3" t="s">
        <v>1031</v>
      </c>
      <c r="K240" s="3" t="s">
        <v>1032</v>
      </c>
      <c r="L240" s="3" t="s">
        <v>1033</v>
      </c>
      <c r="M240" s="12" t="s">
        <v>1072</v>
      </c>
      <c r="N240" s="3" t="s">
        <v>391</v>
      </c>
    </row>
    <row r="241" ht="15.75" spans="5:14">
      <c r="E241" s="4" t="s">
        <v>39</v>
      </c>
      <c r="F241" s="5" t="s">
        <v>40</v>
      </c>
      <c r="G241" s="5" t="s">
        <v>41</v>
      </c>
      <c r="H241" s="5" t="s">
        <v>42</v>
      </c>
      <c r="I241" s="5" t="s">
        <v>43</v>
      </c>
      <c r="J241" s="5" t="s">
        <v>76</v>
      </c>
      <c r="K241" s="5" t="s">
        <v>208</v>
      </c>
      <c r="L241" s="5" t="s">
        <v>81</v>
      </c>
      <c r="M241" s="13" t="s">
        <v>1111</v>
      </c>
      <c r="N241" s="5" t="s">
        <v>48</v>
      </c>
    </row>
    <row r="243" spans="4:19">
      <c r="D243">
        <v>1</v>
      </c>
      <c r="E243" t="str">
        <f>RIGHT($E$241,2)</f>
        <v>A5</v>
      </c>
      <c r="F243" t="str">
        <f>RIGHT($F$241,2)</f>
        <v>C3</v>
      </c>
      <c r="G243" t="str">
        <f>RIGHT($G$241,2)</f>
        <v>3C</v>
      </c>
      <c r="H243" t="str">
        <f>RIGHT($H$241,2)</f>
        <v>5A</v>
      </c>
      <c r="I243" t="str">
        <f>RIGHT($I$241,2)</f>
        <v>FF</v>
      </c>
      <c r="J243" t="str">
        <f>RIGHT($J$241,2)</f>
        <v>63</v>
      </c>
      <c r="K243" t="str">
        <f>RIGHT($K$241,2)</f>
        <v>07</v>
      </c>
      <c r="L243" t="str">
        <f>RIGHT($L$241,2)</f>
        <v>01</v>
      </c>
      <c r="M243" s="10" t="str">
        <f>DEC2HEX(D243,2)</f>
        <v>01</v>
      </c>
      <c r="N243" t="str">
        <f>RIGHT($N$241,2)</f>
        <v>EE</v>
      </c>
      <c r="R243" t="s">
        <v>1212</v>
      </c>
      <c r="S243" t="str">
        <f>CONCATENATE(E243," ",F243," ",G243," ",H243," ",I243," ",J243," ",K243," ",L243," ",M243," ",N243)</f>
        <v>A5 C3 3C 5A FF 63 07 01 01 EE</v>
      </c>
    </row>
    <row r="246" ht="18.75" spans="3:15">
      <c r="C246" s="17" t="s">
        <v>1213</v>
      </c>
      <c r="F246" s="1"/>
      <c r="G246" s="1"/>
      <c r="H246" s="1"/>
      <c r="I246" s="1"/>
      <c r="J246" s="1"/>
      <c r="K246" s="1"/>
      <c r="L246" s="1"/>
      <c r="M246" s="1"/>
      <c r="N246" s="1"/>
      <c r="O246" s="1"/>
    </row>
    <row r="247" ht="14.25" spans="5:15">
      <c r="E247" s="6" t="s">
        <v>1214</v>
      </c>
      <c r="F247" s="8"/>
      <c r="G247" s="8"/>
      <c r="H247" s="8"/>
      <c r="I247" s="8"/>
      <c r="J247" s="8"/>
      <c r="K247" s="8"/>
      <c r="L247" s="8"/>
      <c r="M247" s="8"/>
      <c r="N247" s="1"/>
      <c r="O247" s="1"/>
    </row>
    <row r="248" ht="14.25" spans="5:15">
      <c r="E248" s="3">
        <v>1</v>
      </c>
      <c r="F248" s="3">
        <v>2</v>
      </c>
      <c r="G248" s="3">
        <v>3</v>
      </c>
      <c r="H248" s="3">
        <v>4</v>
      </c>
      <c r="I248" s="3">
        <v>5</v>
      </c>
      <c r="J248" s="3">
        <v>6</v>
      </c>
      <c r="K248" s="3">
        <v>7</v>
      </c>
      <c r="L248" s="3">
        <v>8</v>
      </c>
      <c r="M248" s="3">
        <v>9</v>
      </c>
      <c r="N248" s="3">
        <v>10</v>
      </c>
      <c r="O248" s="3">
        <v>11</v>
      </c>
    </row>
    <row r="249" ht="14.25" spans="5:15">
      <c r="E249" s="3" t="s">
        <v>1030</v>
      </c>
      <c r="F249" s="3"/>
      <c r="G249" s="3"/>
      <c r="H249" s="3"/>
      <c r="I249" s="3" t="s">
        <v>31</v>
      </c>
      <c r="J249" s="3" t="s">
        <v>1031</v>
      </c>
      <c r="K249" s="3" t="s">
        <v>1032</v>
      </c>
      <c r="L249" s="3" t="s">
        <v>1033</v>
      </c>
      <c r="M249" s="12" t="s">
        <v>1072</v>
      </c>
      <c r="N249" s="12" t="s">
        <v>1215</v>
      </c>
      <c r="O249" s="3" t="s">
        <v>391</v>
      </c>
    </row>
    <row r="250" ht="15.75" spans="5:15">
      <c r="E250" s="4" t="s">
        <v>39</v>
      </c>
      <c r="F250" s="5" t="s">
        <v>40</v>
      </c>
      <c r="G250" s="5" t="s">
        <v>41</v>
      </c>
      <c r="H250" s="5" t="s">
        <v>42</v>
      </c>
      <c r="I250" s="5" t="s">
        <v>43</v>
      </c>
      <c r="J250" s="5" t="s">
        <v>44</v>
      </c>
      <c r="K250" s="5" t="s">
        <v>227</v>
      </c>
      <c r="L250" s="5" t="s">
        <v>91</v>
      </c>
      <c r="M250" s="13" t="s">
        <v>1111</v>
      </c>
      <c r="N250" s="13" t="s">
        <v>228</v>
      </c>
      <c r="O250" s="5" t="s">
        <v>48</v>
      </c>
    </row>
    <row r="252" spans="3:19">
      <c r="C252">
        <v>1</v>
      </c>
      <c r="D252">
        <v>0</v>
      </c>
      <c r="E252" t="str">
        <f>RIGHT($E$250,2)</f>
        <v>A5</v>
      </c>
      <c r="F252" t="str">
        <f>RIGHT($F$250,2)</f>
        <v>C3</v>
      </c>
      <c r="G252" t="str">
        <f>RIGHT($G$250,2)</f>
        <v>3C</v>
      </c>
      <c r="H252" t="str">
        <f>RIGHT($H$250,2)</f>
        <v>5A</v>
      </c>
      <c r="I252" t="str">
        <f>RIGHT($I$250,2)</f>
        <v>FF</v>
      </c>
      <c r="J252" t="str">
        <f>RIGHT($J$250,2)</f>
        <v>36</v>
      </c>
      <c r="K252" t="str">
        <f>RIGHT($K$250,2)</f>
        <v>08</v>
      </c>
      <c r="L252" t="str">
        <f>RIGHT($L$250,2)</f>
        <v>02</v>
      </c>
      <c r="M252" s="10" t="str">
        <f>DEC2HEX(C252,2)</f>
        <v>01</v>
      </c>
      <c r="N252" s="10" t="str">
        <f>DEC2HEX(D252,2)</f>
        <v>00</v>
      </c>
      <c r="O252" t="str">
        <f>RIGHT($O$250,2)</f>
        <v>EE</v>
      </c>
      <c r="R252" t="s">
        <v>1216</v>
      </c>
      <c r="S252" t="str">
        <f>CONCATENATE(E252," ",F252," ",G252," ",H252," ",I252," ",J252," ",K252," ",L252," ",M252," ",N252," ",O252)</f>
        <v>A5 C3 3C 5A FF 36 08 02 01 00 EE</v>
      </c>
    </row>
    <row r="253" spans="3:19">
      <c r="C253">
        <v>2</v>
      </c>
      <c r="D253">
        <v>0</v>
      </c>
      <c r="E253" t="str">
        <f t="shared" ref="E253:E259" si="200">RIGHT($E$250,2)</f>
        <v>A5</v>
      </c>
      <c r="F253" t="str">
        <f t="shared" ref="F253:F259" si="201">RIGHT($F$250,2)</f>
        <v>C3</v>
      </c>
      <c r="G253" t="str">
        <f t="shared" ref="G253:G259" si="202">RIGHT($G$250,2)</f>
        <v>3C</v>
      </c>
      <c r="H253" t="str">
        <f t="shared" ref="H253:H259" si="203">RIGHT($H$250,2)</f>
        <v>5A</v>
      </c>
      <c r="I253" t="str">
        <f t="shared" ref="I253:I259" si="204">RIGHT($I$250,2)</f>
        <v>FF</v>
      </c>
      <c r="J253" t="str">
        <f t="shared" ref="J253:J259" si="205">RIGHT($J$250,2)</f>
        <v>36</v>
      </c>
      <c r="K253" t="str">
        <f t="shared" ref="K253:K259" si="206">RIGHT($K$250,2)</f>
        <v>08</v>
      </c>
      <c r="L253" t="str">
        <f t="shared" ref="L253:L259" si="207">RIGHT($L$250,2)</f>
        <v>02</v>
      </c>
      <c r="M253" s="10" t="str">
        <f t="shared" ref="M253:M259" si="208">DEC2HEX(C253,2)</f>
        <v>02</v>
      </c>
      <c r="N253" s="10" t="str">
        <f t="shared" ref="N253:N259" si="209">DEC2HEX(D253,2)</f>
        <v>00</v>
      </c>
      <c r="O253" t="str">
        <f t="shared" ref="O253:O259" si="210">RIGHT($O$250,2)</f>
        <v>EE</v>
      </c>
      <c r="R253" t="s">
        <v>1217</v>
      </c>
      <c r="S253" t="str">
        <f t="shared" ref="S253:S259" si="211">CONCATENATE(E253," ",F253," ",G253," ",H253," ",I253," ",J253," ",K253," ",L253," ",M253," ",N253," ",O253)</f>
        <v>A5 C3 3C 5A FF 36 08 02 02 00 EE</v>
      </c>
    </row>
    <row r="254" spans="3:19">
      <c r="C254">
        <v>3</v>
      </c>
      <c r="D254">
        <v>0</v>
      </c>
      <c r="E254" t="str">
        <f t="shared" si="200"/>
        <v>A5</v>
      </c>
      <c r="F254" t="str">
        <f t="shared" si="201"/>
        <v>C3</v>
      </c>
      <c r="G254" t="str">
        <f t="shared" si="202"/>
        <v>3C</v>
      </c>
      <c r="H254" t="str">
        <f t="shared" si="203"/>
        <v>5A</v>
      </c>
      <c r="I254" t="str">
        <f t="shared" si="204"/>
        <v>FF</v>
      </c>
      <c r="J254" t="str">
        <f t="shared" si="205"/>
        <v>36</v>
      </c>
      <c r="K254" t="str">
        <f t="shared" si="206"/>
        <v>08</v>
      </c>
      <c r="L254" t="str">
        <f t="shared" si="207"/>
        <v>02</v>
      </c>
      <c r="M254" s="10" t="str">
        <f t="shared" si="208"/>
        <v>03</v>
      </c>
      <c r="N254" s="10" t="str">
        <f t="shared" si="209"/>
        <v>00</v>
      </c>
      <c r="O254" t="str">
        <f t="shared" si="210"/>
        <v>EE</v>
      </c>
      <c r="R254" t="s">
        <v>1218</v>
      </c>
      <c r="S254" t="str">
        <f t="shared" si="211"/>
        <v>A5 C3 3C 5A FF 36 08 02 03 00 EE</v>
      </c>
    </row>
    <row r="255" spans="3:19">
      <c r="C255">
        <v>4</v>
      </c>
      <c r="D255">
        <v>0</v>
      </c>
      <c r="E255" t="str">
        <f t="shared" si="200"/>
        <v>A5</v>
      </c>
      <c r="F255" t="str">
        <f t="shared" si="201"/>
        <v>C3</v>
      </c>
      <c r="G255" t="str">
        <f t="shared" si="202"/>
        <v>3C</v>
      </c>
      <c r="H255" t="str">
        <f t="shared" si="203"/>
        <v>5A</v>
      </c>
      <c r="I255" t="str">
        <f t="shared" si="204"/>
        <v>FF</v>
      </c>
      <c r="J255" t="str">
        <f t="shared" si="205"/>
        <v>36</v>
      </c>
      <c r="K255" t="str">
        <f t="shared" si="206"/>
        <v>08</v>
      </c>
      <c r="L255" t="str">
        <f t="shared" si="207"/>
        <v>02</v>
      </c>
      <c r="M255" s="10" t="str">
        <f t="shared" si="208"/>
        <v>04</v>
      </c>
      <c r="N255" s="10" t="str">
        <f t="shared" si="209"/>
        <v>00</v>
      </c>
      <c r="O255" t="str">
        <f t="shared" si="210"/>
        <v>EE</v>
      </c>
      <c r="R255" t="s">
        <v>1219</v>
      </c>
      <c r="S255" t="str">
        <f t="shared" si="211"/>
        <v>A5 C3 3C 5A FF 36 08 02 04 00 EE</v>
      </c>
    </row>
    <row r="256" spans="3:19">
      <c r="C256">
        <v>5</v>
      </c>
      <c r="D256">
        <v>0</v>
      </c>
      <c r="E256" t="str">
        <f t="shared" si="200"/>
        <v>A5</v>
      </c>
      <c r="F256" t="str">
        <f t="shared" si="201"/>
        <v>C3</v>
      </c>
      <c r="G256" t="str">
        <f t="shared" si="202"/>
        <v>3C</v>
      </c>
      <c r="H256" t="str">
        <f t="shared" si="203"/>
        <v>5A</v>
      </c>
      <c r="I256" t="str">
        <f t="shared" si="204"/>
        <v>FF</v>
      </c>
      <c r="J256" t="str">
        <f t="shared" si="205"/>
        <v>36</v>
      </c>
      <c r="K256" t="str">
        <f t="shared" si="206"/>
        <v>08</v>
      </c>
      <c r="L256" t="str">
        <f t="shared" si="207"/>
        <v>02</v>
      </c>
      <c r="M256" s="10" t="str">
        <f t="shared" si="208"/>
        <v>05</v>
      </c>
      <c r="N256" s="10" t="str">
        <f t="shared" si="209"/>
        <v>00</v>
      </c>
      <c r="O256" t="str">
        <f t="shared" si="210"/>
        <v>EE</v>
      </c>
      <c r="R256" t="s">
        <v>1220</v>
      </c>
      <c r="S256" t="str">
        <f t="shared" si="211"/>
        <v>A5 C3 3C 5A FF 36 08 02 05 00 EE</v>
      </c>
    </row>
    <row r="257" spans="3:19">
      <c r="C257">
        <v>6</v>
      </c>
      <c r="D257">
        <v>0</v>
      </c>
      <c r="E257" t="str">
        <f t="shared" si="200"/>
        <v>A5</v>
      </c>
      <c r="F257" t="str">
        <f t="shared" si="201"/>
        <v>C3</v>
      </c>
      <c r="G257" t="str">
        <f t="shared" si="202"/>
        <v>3C</v>
      </c>
      <c r="H257" t="str">
        <f t="shared" si="203"/>
        <v>5A</v>
      </c>
      <c r="I257" t="str">
        <f t="shared" si="204"/>
        <v>FF</v>
      </c>
      <c r="J257" t="str">
        <f t="shared" si="205"/>
        <v>36</v>
      </c>
      <c r="K257" t="str">
        <f t="shared" si="206"/>
        <v>08</v>
      </c>
      <c r="L257" t="str">
        <f t="shared" si="207"/>
        <v>02</v>
      </c>
      <c r="M257" s="10" t="str">
        <f t="shared" si="208"/>
        <v>06</v>
      </c>
      <c r="N257" s="10" t="str">
        <f t="shared" si="209"/>
        <v>00</v>
      </c>
      <c r="O257" t="str">
        <f t="shared" si="210"/>
        <v>EE</v>
      </c>
      <c r="R257" t="s">
        <v>1221</v>
      </c>
      <c r="S257" t="str">
        <f t="shared" si="211"/>
        <v>A5 C3 3C 5A FF 36 08 02 06 00 EE</v>
      </c>
    </row>
    <row r="258" spans="3:19">
      <c r="C258">
        <v>7</v>
      </c>
      <c r="D258">
        <v>0</v>
      </c>
      <c r="E258" t="str">
        <f t="shared" si="200"/>
        <v>A5</v>
      </c>
      <c r="F258" t="str">
        <f t="shared" si="201"/>
        <v>C3</v>
      </c>
      <c r="G258" t="str">
        <f t="shared" si="202"/>
        <v>3C</v>
      </c>
      <c r="H258" t="str">
        <f t="shared" si="203"/>
        <v>5A</v>
      </c>
      <c r="I258" t="str">
        <f t="shared" si="204"/>
        <v>FF</v>
      </c>
      <c r="J258" t="str">
        <f t="shared" si="205"/>
        <v>36</v>
      </c>
      <c r="K258" t="str">
        <f t="shared" si="206"/>
        <v>08</v>
      </c>
      <c r="L258" t="str">
        <f t="shared" si="207"/>
        <v>02</v>
      </c>
      <c r="M258" s="10" t="str">
        <f t="shared" si="208"/>
        <v>07</v>
      </c>
      <c r="N258" s="10" t="str">
        <f t="shared" si="209"/>
        <v>00</v>
      </c>
      <c r="O258" t="str">
        <f t="shared" si="210"/>
        <v>EE</v>
      </c>
      <c r="R258" t="s">
        <v>1222</v>
      </c>
      <c r="S258" t="str">
        <f t="shared" si="211"/>
        <v>A5 C3 3C 5A FF 36 08 02 07 00 EE</v>
      </c>
    </row>
    <row r="259" spans="3:19">
      <c r="C259">
        <v>8</v>
      </c>
      <c r="D259">
        <v>0</v>
      </c>
      <c r="E259" t="str">
        <f t="shared" si="200"/>
        <v>A5</v>
      </c>
      <c r="F259" t="str">
        <f t="shared" si="201"/>
        <v>C3</v>
      </c>
      <c r="G259" t="str">
        <f t="shared" si="202"/>
        <v>3C</v>
      </c>
      <c r="H259" t="str">
        <f t="shared" si="203"/>
        <v>5A</v>
      </c>
      <c r="I259" t="str">
        <f t="shared" si="204"/>
        <v>FF</v>
      </c>
      <c r="J259" t="str">
        <f t="shared" si="205"/>
        <v>36</v>
      </c>
      <c r="K259" t="str">
        <f t="shared" si="206"/>
        <v>08</v>
      </c>
      <c r="L259" t="str">
        <f t="shared" si="207"/>
        <v>02</v>
      </c>
      <c r="M259" s="10" t="str">
        <f t="shared" si="208"/>
        <v>08</v>
      </c>
      <c r="N259" s="10" t="str">
        <f t="shared" si="209"/>
        <v>00</v>
      </c>
      <c r="O259" t="str">
        <f t="shared" si="210"/>
        <v>EE</v>
      </c>
      <c r="R259" t="s">
        <v>1223</v>
      </c>
      <c r="S259" t="str">
        <f t="shared" si="211"/>
        <v>A5 C3 3C 5A FF 36 08 02 08 00 EE</v>
      </c>
    </row>
    <row r="261" spans="3:19">
      <c r="C261">
        <v>1</v>
      </c>
      <c r="D261">
        <v>1</v>
      </c>
      <c r="E261" t="str">
        <f>RIGHT($E$250,2)</f>
        <v>A5</v>
      </c>
      <c r="F261" t="str">
        <f>RIGHT($F$250,2)</f>
        <v>C3</v>
      </c>
      <c r="G261" t="str">
        <f>RIGHT($G$250,2)</f>
        <v>3C</v>
      </c>
      <c r="H261" t="str">
        <f>RIGHT($H$250,2)</f>
        <v>5A</v>
      </c>
      <c r="I261" t="str">
        <f>RIGHT($I$250,2)</f>
        <v>FF</v>
      </c>
      <c r="J261" t="str">
        <f>RIGHT($J$250,2)</f>
        <v>36</v>
      </c>
      <c r="K261" t="str">
        <f>RIGHT($K$250,2)</f>
        <v>08</v>
      </c>
      <c r="L261" t="str">
        <f>RIGHT($L$250,2)</f>
        <v>02</v>
      </c>
      <c r="M261" s="10" t="str">
        <f>DEC2HEX(C261,2)</f>
        <v>01</v>
      </c>
      <c r="N261" s="10" t="str">
        <f>DEC2HEX(D261,2)</f>
        <v>01</v>
      </c>
      <c r="O261" t="str">
        <f>RIGHT($O$250,2)</f>
        <v>EE</v>
      </c>
      <c r="R261" t="s">
        <v>1224</v>
      </c>
      <c r="S261" t="str">
        <f>CONCATENATE(E261," ",F261," ",G261," ",H261," ",I261," ",J261," ",K261," ",L261," ",M261," ",N261," ",O261)</f>
        <v>A5 C3 3C 5A FF 36 08 02 01 01 EE</v>
      </c>
    </row>
    <row r="262" spans="3:19">
      <c r="C262">
        <v>2</v>
      </c>
      <c r="D262">
        <v>1</v>
      </c>
      <c r="E262" t="str">
        <f t="shared" ref="E262:E268" si="212">RIGHT($E$250,2)</f>
        <v>A5</v>
      </c>
      <c r="F262" t="str">
        <f t="shared" ref="F262:F268" si="213">RIGHT($F$250,2)</f>
        <v>C3</v>
      </c>
      <c r="G262" t="str">
        <f t="shared" ref="G262:G268" si="214">RIGHT($G$250,2)</f>
        <v>3C</v>
      </c>
      <c r="H262" t="str">
        <f t="shared" ref="H262:H268" si="215">RIGHT($H$250,2)</f>
        <v>5A</v>
      </c>
      <c r="I262" t="str">
        <f t="shared" ref="I262:I268" si="216">RIGHT($I$250,2)</f>
        <v>FF</v>
      </c>
      <c r="J262" t="str">
        <f t="shared" ref="J262:J268" si="217">RIGHT($J$250,2)</f>
        <v>36</v>
      </c>
      <c r="K262" t="str">
        <f t="shared" ref="K262:K268" si="218">RIGHT($K$250,2)</f>
        <v>08</v>
      </c>
      <c r="L262" t="str">
        <f t="shared" ref="L262:L268" si="219">RIGHT($L$250,2)</f>
        <v>02</v>
      </c>
      <c r="M262" s="10" t="str">
        <f t="shared" ref="M262:M268" si="220">DEC2HEX(C262,2)</f>
        <v>02</v>
      </c>
      <c r="N262" s="10" t="str">
        <f t="shared" ref="N262:N268" si="221">DEC2HEX(D262,2)</f>
        <v>01</v>
      </c>
      <c r="O262" t="str">
        <f t="shared" ref="O262:O268" si="222">RIGHT($O$250,2)</f>
        <v>EE</v>
      </c>
      <c r="R262" t="s">
        <v>1225</v>
      </c>
      <c r="S262" t="str">
        <f t="shared" ref="S262:S268" si="223">CONCATENATE(E262," ",F262," ",G262," ",H262," ",I262," ",J262," ",K262," ",L262," ",M262," ",N262," ",O262)</f>
        <v>A5 C3 3C 5A FF 36 08 02 02 01 EE</v>
      </c>
    </row>
    <row r="263" spans="3:19">
      <c r="C263">
        <v>3</v>
      </c>
      <c r="D263">
        <v>1</v>
      </c>
      <c r="E263" t="str">
        <f t="shared" si="212"/>
        <v>A5</v>
      </c>
      <c r="F263" t="str">
        <f t="shared" si="213"/>
        <v>C3</v>
      </c>
      <c r="G263" t="str">
        <f t="shared" si="214"/>
        <v>3C</v>
      </c>
      <c r="H263" t="str">
        <f t="shared" si="215"/>
        <v>5A</v>
      </c>
      <c r="I263" t="str">
        <f t="shared" si="216"/>
        <v>FF</v>
      </c>
      <c r="J263" t="str">
        <f t="shared" si="217"/>
        <v>36</v>
      </c>
      <c r="K263" t="str">
        <f t="shared" si="218"/>
        <v>08</v>
      </c>
      <c r="L263" t="str">
        <f t="shared" si="219"/>
        <v>02</v>
      </c>
      <c r="M263" s="10" t="str">
        <f t="shared" si="220"/>
        <v>03</v>
      </c>
      <c r="N263" s="10" t="str">
        <f t="shared" si="221"/>
        <v>01</v>
      </c>
      <c r="O263" t="str">
        <f t="shared" si="222"/>
        <v>EE</v>
      </c>
      <c r="R263" t="s">
        <v>1226</v>
      </c>
      <c r="S263" t="str">
        <f t="shared" si="223"/>
        <v>A5 C3 3C 5A FF 36 08 02 03 01 EE</v>
      </c>
    </row>
    <row r="264" spans="3:19">
      <c r="C264">
        <v>4</v>
      </c>
      <c r="D264">
        <v>1</v>
      </c>
      <c r="E264" t="str">
        <f t="shared" si="212"/>
        <v>A5</v>
      </c>
      <c r="F264" t="str">
        <f t="shared" si="213"/>
        <v>C3</v>
      </c>
      <c r="G264" t="str">
        <f t="shared" si="214"/>
        <v>3C</v>
      </c>
      <c r="H264" t="str">
        <f t="shared" si="215"/>
        <v>5A</v>
      </c>
      <c r="I264" t="str">
        <f t="shared" si="216"/>
        <v>FF</v>
      </c>
      <c r="J264" t="str">
        <f t="shared" si="217"/>
        <v>36</v>
      </c>
      <c r="K264" t="str">
        <f t="shared" si="218"/>
        <v>08</v>
      </c>
      <c r="L264" t="str">
        <f t="shared" si="219"/>
        <v>02</v>
      </c>
      <c r="M264" s="10" t="str">
        <f t="shared" si="220"/>
        <v>04</v>
      </c>
      <c r="N264" s="10" t="str">
        <f t="shared" si="221"/>
        <v>01</v>
      </c>
      <c r="O264" t="str">
        <f t="shared" si="222"/>
        <v>EE</v>
      </c>
      <c r="R264" t="s">
        <v>1227</v>
      </c>
      <c r="S264" t="str">
        <f t="shared" si="223"/>
        <v>A5 C3 3C 5A FF 36 08 02 04 01 EE</v>
      </c>
    </row>
    <row r="265" spans="3:19">
      <c r="C265">
        <v>5</v>
      </c>
      <c r="D265">
        <v>1</v>
      </c>
      <c r="E265" t="str">
        <f t="shared" si="212"/>
        <v>A5</v>
      </c>
      <c r="F265" t="str">
        <f t="shared" si="213"/>
        <v>C3</v>
      </c>
      <c r="G265" t="str">
        <f t="shared" si="214"/>
        <v>3C</v>
      </c>
      <c r="H265" t="str">
        <f t="shared" si="215"/>
        <v>5A</v>
      </c>
      <c r="I265" t="str">
        <f t="shared" si="216"/>
        <v>FF</v>
      </c>
      <c r="J265" t="str">
        <f t="shared" si="217"/>
        <v>36</v>
      </c>
      <c r="K265" t="str">
        <f t="shared" si="218"/>
        <v>08</v>
      </c>
      <c r="L265" t="str">
        <f t="shared" si="219"/>
        <v>02</v>
      </c>
      <c r="M265" s="10" t="str">
        <f t="shared" si="220"/>
        <v>05</v>
      </c>
      <c r="N265" s="10" t="str">
        <f t="shared" si="221"/>
        <v>01</v>
      </c>
      <c r="O265" t="str">
        <f t="shared" si="222"/>
        <v>EE</v>
      </c>
      <c r="R265" t="s">
        <v>1228</v>
      </c>
      <c r="S265" t="str">
        <f t="shared" si="223"/>
        <v>A5 C3 3C 5A FF 36 08 02 05 01 EE</v>
      </c>
    </row>
    <row r="266" spans="3:19">
      <c r="C266">
        <v>6</v>
      </c>
      <c r="D266">
        <v>1</v>
      </c>
      <c r="E266" t="str">
        <f t="shared" si="212"/>
        <v>A5</v>
      </c>
      <c r="F266" t="str">
        <f t="shared" si="213"/>
        <v>C3</v>
      </c>
      <c r="G266" t="str">
        <f t="shared" si="214"/>
        <v>3C</v>
      </c>
      <c r="H266" t="str">
        <f t="shared" si="215"/>
        <v>5A</v>
      </c>
      <c r="I266" t="str">
        <f t="shared" si="216"/>
        <v>FF</v>
      </c>
      <c r="J266" t="str">
        <f t="shared" si="217"/>
        <v>36</v>
      </c>
      <c r="K266" t="str">
        <f t="shared" si="218"/>
        <v>08</v>
      </c>
      <c r="L266" t="str">
        <f t="shared" si="219"/>
        <v>02</v>
      </c>
      <c r="M266" s="10" t="str">
        <f t="shared" si="220"/>
        <v>06</v>
      </c>
      <c r="N266" s="10" t="str">
        <f t="shared" si="221"/>
        <v>01</v>
      </c>
      <c r="O266" t="str">
        <f t="shared" si="222"/>
        <v>EE</v>
      </c>
      <c r="R266" t="s">
        <v>1229</v>
      </c>
      <c r="S266" t="str">
        <f t="shared" si="223"/>
        <v>A5 C3 3C 5A FF 36 08 02 06 01 EE</v>
      </c>
    </row>
    <row r="267" spans="3:19">
      <c r="C267">
        <v>7</v>
      </c>
      <c r="D267">
        <v>1</v>
      </c>
      <c r="E267" t="str">
        <f t="shared" si="212"/>
        <v>A5</v>
      </c>
      <c r="F267" t="str">
        <f t="shared" si="213"/>
        <v>C3</v>
      </c>
      <c r="G267" t="str">
        <f t="shared" si="214"/>
        <v>3C</v>
      </c>
      <c r="H267" t="str">
        <f t="shared" si="215"/>
        <v>5A</v>
      </c>
      <c r="I267" t="str">
        <f t="shared" si="216"/>
        <v>FF</v>
      </c>
      <c r="J267" t="str">
        <f t="shared" si="217"/>
        <v>36</v>
      </c>
      <c r="K267" t="str">
        <f t="shared" si="218"/>
        <v>08</v>
      </c>
      <c r="L267" t="str">
        <f t="shared" si="219"/>
        <v>02</v>
      </c>
      <c r="M267" s="10" t="str">
        <f t="shared" si="220"/>
        <v>07</v>
      </c>
      <c r="N267" s="10" t="str">
        <f t="shared" si="221"/>
        <v>01</v>
      </c>
      <c r="O267" t="str">
        <f t="shared" si="222"/>
        <v>EE</v>
      </c>
      <c r="R267" t="s">
        <v>1230</v>
      </c>
      <c r="S267" t="str">
        <f t="shared" si="223"/>
        <v>A5 C3 3C 5A FF 36 08 02 07 01 EE</v>
      </c>
    </row>
    <row r="268" spans="3:19">
      <c r="C268">
        <v>8</v>
      </c>
      <c r="D268">
        <v>1</v>
      </c>
      <c r="E268" t="str">
        <f t="shared" si="212"/>
        <v>A5</v>
      </c>
      <c r="F268" t="str">
        <f t="shared" si="213"/>
        <v>C3</v>
      </c>
      <c r="G268" t="str">
        <f t="shared" si="214"/>
        <v>3C</v>
      </c>
      <c r="H268" t="str">
        <f t="shared" si="215"/>
        <v>5A</v>
      </c>
      <c r="I268" t="str">
        <f t="shared" si="216"/>
        <v>FF</v>
      </c>
      <c r="J268" t="str">
        <f t="shared" si="217"/>
        <v>36</v>
      </c>
      <c r="K268" t="str">
        <f t="shared" si="218"/>
        <v>08</v>
      </c>
      <c r="L268" t="str">
        <f t="shared" si="219"/>
        <v>02</v>
      </c>
      <c r="M268" s="10" t="str">
        <f t="shared" si="220"/>
        <v>08</v>
      </c>
      <c r="N268" s="10" t="str">
        <f t="shared" si="221"/>
        <v>01</v>
      </c>
      <c r="O268" t="str">
        <f t="shared" si="222"/>
        <v>EE</v>
      </c>
      <c r="R268" t="s">
        <v>1231</v>
      </c>
      <c r="S268" t="str">
        <f t="shared" si="223"/>
        <v>A5 C3 3C 5A FF 36 08 02 08 01 EE</v>
      </c>
    </row>
    <row r="270" spans="3:19">
      <c r="C270">
        <v>1</v>
      </c>
      <c r="D270">
        <v>2</v>
      </c>
      <c r="E270" t="str">
        <f>RIGHT($E$250,2)</f>
        <v>A5</v>
      </c>
      <c r="F270" t="str">
        <f>RIGHT($F$250,2)</f>
        <v>C3</v>
      </c>
      <c r="G270" t="str">
        <f>RIGHT($G$250,2)</f>
        <v>3C</v>
      </c>
      <c r="H270" t="str">
        <f>RIGHT($H$250,2)</f>
        <v>5A</v>
      </c>
      <c r="I270" t="str">
        <f>RIGHT($I$250,2)</f>
        <v>FF</v>
      </c>
      <c r="J270" t="str">
        <f>RIGHT($J$250,2)</f>
        <v>36</v>
      </c>
      <c r="K270" t="str">
        <f>RIGHT($K$250,2)</f>
        <v>08</v>
      </c>
      <c r="L270" t="str">
        <f>RIGHT($L$250,2)</f>
        <v>02</v>
      </c>
      <c r="M270" s="10" t="str">
        <f>DEC2HEX(C270,2)</f>
        <v>01</v>
      </c>
      <c r="N270" s="10" t="str">
        <f>DEC2HEX(D270,2)</f>
        <v>02</v>
      </c>
      <c r="O270" t="str">
        <f>RIGHT($O$250,2)</f>
        <v>EE</v>
      </c>
      <c r="R270" t="s">
        <v>1224</v>
      </c>
      <c r="S270" t="str">
        <f>CONCATENATE(E270," ",F270," ",G270," ",H270," ",I270," ",J270," ",K270," ",L270," ",M270," ",N270," ",O270)</f>
        <v>A5 C3 3C 5A FF 36 08 02 01 02 EE</v>
      </c>
    </row>
    <row r="271" spans="3:19">
      <c r="C271">
        <v>2</v>
      </c>
      <c r="D271">
        <v>2</v>
      </c>
      <c r="E271" t="str">
        <f t="shared" ref="E271:E277" si="224">RIGHT($E$250,2)</f>
        <v>A5</v>
      </c>
      <c r="F271" t="str">
        <f t="shared" ref="F271:F277" si="225">RIGHT($F$250,2)</f>
        <v>C3</v>
      </c>
      <c r="G271" t="str">
        <f t="shared" ref="G271:G277" si="226">RIGHT($G$250,2)</f>
        <v>3C</v>
      </c>
      <c r="H271" t="str">
        <f t="shared" ref="H271:H277" si="227">RIGHT($H$250,2)</f>
        <v>5A</v>
      </c>
      <c r="I271" t="str">
        <f t="shared" ref="I271:I277" si="228">RIGHT($I$250,2)</f>
        <v>FF</v>
      </c>
      <c r="J271" t="str">
        <f t="shared" ref="J271:J277" si="229">RIGHT($J$250,2)</f>
        <v>36</v>
      </c>
      <c r="K271" t="str">
        <f t="shared" ref="K271:K277" si="230">RIGHT($K$250,2)</f>
        <v>08</v>
      </c>
      <c r="L271" t="str">
        <f t="shared" ref="L271:L277" si="231">RIGHT($L$250,2)</f>
        <v>02</v>
      </c>
      <c r="M271" s="10" t="str">
        <f t="shared" ref="M271:M277" si="232">DEC2HEX(C271,2)</f>
        <v>02</v>
      </c>
      <c r="N271" s="10" t="str">
        <f t="shared" ref="N271:N277" si="233">DEC2HEX(D271,2)</f>
        <v>02</v>
      </c>
      <c r="O271" t="str">
        <f t="shared" ref="O271:O277" si="234">RIGHT($O$250,2)</f>
        <v>EE</v>
      </c>
      <c r="R271" t="s">
        <v>1232</v>
      </c>
      <c r="S271" t="str">
        <f t="shared" ref="S271:S277" si="235">CONCATENATE(E271," ",F271," ",G271," ",H271," ",I271," ",J271," ",K271," ",L271," ",M271," ",N271," ",O271)</f>
        <v>A5 C3 3C 5A FF 36 08 02 02 02 EE</v>
      </c>
    </row>
    <row r="272" spans="3:19">
      <c r="C272">
        <v>3</v>
      </c>
      <c r="D272">
        <v>2</v>
      </c>
      <c r="E272" t="str">
        <f t="shared" si="224"/>
        <v>A5</v>
      </c>
      <c r="F272" t="str">
        <f t="shared" si="225"/>
        <v>C3</v>
      </c>
      <c r="G272" t="str">
        <f t="shared" si="226"/>
        <v>3C</v>
      </c>
      <c r="H272" t="str">
        <f t="shared" si="227"/>
        <v>5A</v>
      </c>
      <c r="I272" t="str">
        <f t="shared" si="228"/>
        <v>FF</v>
      </c>
      <c r="J272" t="str">
        <f t="shared" si="229"/>
        <v>36</v>
      </c>
      <c r="K272" t="str">
        <f t="shared" si="230"/>
        <v>08</v>
      </c>
      <c r="L272" t="str">
        <f t="shared" si="231"/>
        <v>02</v>
      </c>
      <c r="M272" s="10" t="str">
        <f t="shared" si="232"/>
        <v>03</v>
      </c>
      <c r="N272" s="10" t="str">
        <f t="shared" si="233"/>
        <v>02</v>
      </c>
      <c r="O272" t="str">
        <f t="shared" si="234"/>
        <v>EE</v>
      </c>
      <c r="R272" t="s">
        <v>1233</v>
      </c>
      <c r="S272" t="str">
        <f t="shared" si="235"/>
        <v>A5 C3 3C 5A FF 36 08 02 03 02 EE</v>
      </c>
    </row>
    <row r="273" spans="3:19">
      <c r="C273">
        <v>4</v>
      </c>
      <c r="D273">
        <v>2</v>
      </c>
      <c r="E273" t="str">
        <f t="shared" si="224"/>
        <v>A5</v>
      </c>
      <c r="F273" t="str">
        <f t="shared" si="225"/>
        <v>C3</v>
      </c>
      <c r="G273" t="str">
        <f t="shared" si="226"/>
        <v>3C</v>
      </c>
      <c r="H273" t="str">
        <f t="shared" si="227"/>
        <v>5A</v>
      </c>
      <c r="I273" t="str">
        <f t="shared" si="228"/>
        <v>FF</v>
      </c>
      <c r="J273" t="str">
        <f t="shared" si="229"/>
        <v>36</v>
      </c>
      <c r="K273" t="str">
        <f t="shared" si="230"/>
        <v>08</v>
      </c>
      <c r="L273" t="str">
        <f t="shared" si="231"/>
        <v>02</v>
      </c>
      <c r="M273" s="10" t="str">
        <f t="shared" si="232"/>
        <v>04</v>
      </c>
      <c r="N273" s="10" t="str">
        <f t="shared" si="233"/>
        <v>02</v>
      </c>
      <c r="O273" t="str">
        <f t="shared" si="234"/>
        <v>EE</v>
      </c>
      <c r="R273" t="s">
        <v>1234</v>
      </c>
      <c r="S273" t="str">
        <f t="shared" si="235"/>
        <v>A5 C3 3C 5A FF 36 08 02 04 02 EE</v>
      </c>
    </row>
    <row r="274" spans="3:19">
      <c r="C274">
        <v>5</v>
      </c>
      <c r="D274">
        <v>2</v>
      </c>
      <c r="E274" t="str">
        <f t="shared" si="224"/>
        <v>A5</v>
      </c>
      <c r="F274" t="str">
        <f t="shared" si="225"/>
        <v>C3</v>
      </c>
      <c r="G274" t="str">
        <f t="shared" si="226"/>
        <v>3C</v>
      </c>
      <c r="H274" t="str">
        <f t="shared" si="227"/>
        <v>5A</v>
      </c>
      <c r="I274" t="str">
        <f t="shared" si="228"/>
        <v>FF</v>
      </c>
      <c r="J274" t="str">
        <f t="shared" si="229"/>
        <v>36</v>
      </c>
      <c r="K274" t="str">
        <f t="shared" si="230"/>
        <v>08</v>
      </c>
      <c r="L274" t="str">
        <f t="shared" si="231"/>
        <v>02</v>
      </c>
      <c r="M274" s="10" t="str">
        <f t="shared" si="232"/>
        <v>05</v>
      </c>
      <c r="N274" s="10" t="str">
        <f t="shared" si="233"/>
        <v>02</v>
      </c>
      <c r="O274" t="str">
        <f t="shared" si="234"/>
        <v>EE</v>
      </c>
      <c r="R274" t="s">
        <v>1235</v>
      </c>
      <c r="S274" t="str">
        <f t="shared" si="235"/>
        <v>A5 C3 3C 5A FF 36 08 02 05 02 EE</v>
      </c>
    </row>
    <row r="275" spans="3:19">
      <c r="C275">
        <v>6</v>
      </c>
      <c r="D275">
        <v>2</v>
      </c>
      <c r="E275" t="str">
        <f t="shared" si="224"/>
        <v>A5</v>
      </c>
      <c r="F275" t="str">
        <f t="shared" si="225"/>
        <v>C3</v>
      </c>
      <c r="G275" t="str">
        <f t="shared" si="226"/>
        <v>3C</v>
      </c>
      <c r="H275" t="str">
        <f t="shared" si="227"/>
        <v>5A</v>
      </c>
      <c r="I275" t="str">
        <f t="shared" si="228"/>
        <v>FF</v>
      </c>
      <c r="J275" t="str">
        <f t="shared" si="229"/>
        <v>36</v>
      </c>
      <c r="K275" t="str">
        <f t="shared" si="230"/>
        <v>08</v>
      </c>
      <c r="L275" t="str">
        <f t="shared" si="231"/>
        <v>02</v>
      </c>
      <c r="M275" s="10" t="str">
        <f t="shared" si="232"/>
        <v>06</v>
      </c>
      <c r="N275" s="10" t="str">
        <f t="shared" si="233"/>
        <v>02</v>
      </c>
      <c r="O275" t="str">
        <f t="shared" si="234"/>
        <v>EE</v>
      </c>
      <c r="R275" t="s">
        <v>1236</v>
      </c>
      <c r="S275" t="str">
        <f t="shared" si="235"/>
        <v>A5 C3 3C 5A FF 36 08 02 06 02 EE</v>
      </c>
    </row>
    <row r="276" spans="3:19">
      <c r="C276">
        <v>7</v>
      </c>
      <c r="D276">
        <v>2</v>
      </c>
      <c r="E276" t="str">
        <f t="shared" si="224"/>
        <v>A5</v>
      </c>
      <c r="F276" t="str">
        <f t="shared" si="225"/>
        <v>C3</v>
      </c>
      <c r="G276" t="str">
        <f t="shared" si="226"/>
        <v>3C</v>
      </c>
      <c r="H276" t="str">
        <f t="shared" si="227"/>
        <v>5A</v>
      </c>
      <c r="I276" t="str">
        <f t="shared" si="228"/>
        <v>FF</v>
      </c>
      <c r="J276" t="str">
        <f t="shared" si="229"/>
        <v>36</v>
      </c>
      <c r="K276" t="str">
        <f t="shared" si="230"/>
        <v>08</v>
      </c>
      <c r="L276" t="str">
        <f t="shared" si="231"/>
        <v>02</v>
      </c>
      <c r="M276" s="10" t="str">
        <f t="shared" si="232"/>
        <v>07</v>
      </c>
      <c r="N276" s="10" t="str">
        <f t="shared" si="233"/>
        <v>02</v>
      </c>
      <c r="O276" t="str">
        <f t="shared" si="234"/>
        <v>EE</v>
      </c>
      <c r="R276" t="s">
        <v>1237</v>
      </c>
      <c r="S276" t="str">
        <f t="shared" si="235"/>
        <v>A5 C3 3C 5A FF 36 08 02 07 02 EE</v>
      </c>
    </row>
    <row r="277" spans="3:19">
      <c r="C277">
        <v>8</v>
      </c>
      <c r="D277">
        <v>2</v>
      </c>
      <c r="E277" t="str">
        <f t="shared" si="224"/>
        <v>A5</v>
      </c>
      <c r="F277" t="str">
        <f t="shared" si="225"/>
        <v>C3</v>
      </c>
      <c r="G277" t="str">
        <f t="shared" si="226"/>
        <v>3C</v>
      </c>
      <c r="H277" t="str">
        <f t="shared" si="227"/>
        <v>5A</v>
      </c>
      <c r="I277" t="str">
        <f t="shared" si="228"/>
        <v>FF</v>
      </c>
      <c r="J277" t="str">
        <f t="shared" si="229"/>
        <v>36</v>
      </c>
      <c r="K277" t="str">
        <f t="shared" si="230"/>
        <v>08</v>
      </c>
      <c r="L277" t="str">
        <f t="shared" si="231"/>
        <v>02</v>
      </c>
      <c r="M277" s="10" t="str">
        <f t="shared" si="232"/>
        <v>08</v>
      </c>
      <c r="N277" s="10" t="str">
        <f t="shared" si="233"/>
        <v>02</v>
      </c>
      <c r="O277" t="str">
        <f t="shared" si="234"/>
        <v>EE</v>
      </c>
      <c r="R277" t="s">
        <v>1238</v>
      </c>
      <c r="S277" t="str">
        <f t="shared" si="235"/>
        <v>A5 C3 3C 5A FF 36 08 02 08 02 EE</v>
      </c>
    </row>
    <row r="280" ht="18.75" spans="3:14">
      <c r="C280" s="17" t="s">
        <v>1239</v>
      </c>
      <c r="F280" s="1"/>
      <c r="G280" s="1"/>
      <c r="H280" s="1"/>
      <c r="I280" s="1"/>
      <c r="J280" s="1"/>
      <c r="K280" s="1"/>
      <c r="L280" s="1"/>
      <c r="M280" s="1"/>
      <c r="N280" s="1"/>
    </row>
    <row r="281" ht="14.25" spans="5:14">
      <c r="E281" s="6" t="s">
        <v>1214</v>
      </c>
      <c r="F281" s="8"/>
      <c r="G281" s="8"/>
      <c r="H281" s="8"/>
      <c r="I281" s="8"/>
      <c r="J281" s="8"/>
      <c r="K281" s="8"/>
      <c r="L281" s="8"/>
      <c r="M281" s="8"/>
      <c r="N281" s="1"/>
    </row>
    <row r="282" ht="14.25" spans="5:14">
      <c r="E282" s="3">
        <v>1</v>
      </c>
      <c r="F282" s="3">
        <v>2</v>
      </c>
      <c r="G282" s="3">
        <v>3</v>
      </c>
      <c r="H282" s="3">
        <v>4</v>
      </c>
      <c r="I282" s="3">
        <v>5</v>
      </c>
      <c r="J282" s="3">
        <v>6</v>
      </c>
      <c r="K282" s="3">
        <v>7</v>
      </c>
      <c r="L282" s="3">
        <v>8</v>
      </c>
      <c r="M282" s="3">
        <v>9</v>
      </c>
      <c r="N282" s="3">
        <v>10</v>
      </c>
    </row>
    <row r="283" ht="14.25" spans="5:14">
      <c r="E283" s="3" t="s">
        <v>1030</v>
      </c>
      <c r="F283" s="3"/>
      <c r="G283" s="3"/>
      <c r="H283" s="3"/>
      <c r="I283" s="3" t="s">
        <v>31</v>
      </c>
      <c r="J283" s="3" t="s">
        <v>1031</v>
      </c>
      <c r="K283" s="3" t="s">
        <v>1032</v>
      </c>
      <c r="L283" s="3" t="s">
        <v>1033</v>
      </c>
      <c r="M283" s="12" t="s">
        <v>1072</v>
      </c>
      <c r="N283" s="3" t="s">
        <v>391</v>
      </c>
    </row>
    <row r="284" ht="15.75" spans="5:14">
      <c r="E284" s="4" t="s">
        <v>39</v>
      </c>
      <c r="F284" s="5" t="s">
        <v>40</v>
      </c>
      <c r="G284" s="5" t="s">
        <v>41</v>
      </c>
      <c r="H284" s="5" t="s">
        <v>42</v>
      </c>
      <c r="I284" s="5" t="s">
        <v>43</v>
      </c>
      <c r="J284" s="5" t="s">
        <v>76</v>
      </c>
      <c r="K284" s="5" t="s">
        <v>227</v>
      </c>
      <c r="L284" s="5" t="s">
        <v>81</v>
      </c>
      <c r="M284" s="13" t="s">
        <v>1111</v>
      </c>
      <c r="N284" s="5" t="s">
        <v>48</v>
      </c>
    </row>
    <row r="286" spans="4:19">
      <c r="D286">
        <v>1</v>
      </c>
      <c r="E286" t="str">
        <f>RIGHT($E$284,2)</f>
        <v>A5</v>
      </c>
      <c r="F286" t="str">
        <f>RIGHT($F$284,2)</f>
        <v>C3</v>
      </c>
      <c r="G286" t="str">
        <f>RIGHT($G$284,2)</f>
        <v>3C</v>
      </c>
      <c r="H286" t="str">
        <f>RIGHT($H$284,2)</f>
        <v>5A</v>
      </c>
      <c r="I286" t="str">
        <f>RIGHT($I$284,2)</f>
        <v>FF</v>
      </c>
      <c r="J286" t="str">
        <f>RIGHT($J$284,2)</f>
        <v>63</v>
      </c>
      <c r="K286" t="str">
        <f>RIGHT($K$284,2)</f>
        <v>08</v>
      </c>
      <c r="L286" t="str">
        <f>RIGHT($L$284,2)</f>
        <v>01</v>
      </c>
      <c r="M286" s="10" t="str">
        <f>DEC2HEX(D286,2)</f>
        <v>01</v>
      </c>
      <c r="N286" t="str">
        <f>RIGHT($N$241,2)</f>
        <v>EE</v>
      </c>
      <c r="R286" t="s">
        <v>1240</v>
      </c>
      <c r="S286" t="str">
        <f>CONCATENATE(E286," ",F286," ",G286," ",H286," ",I286," ",J286," ",K286," ",L286," ",M286," ",N286)</f>
        <v>A5 C3 3C 5A FF 63 08 01 01 EE</v>
      </c>
    </row>
    <row r="289" ht="18.75" spans="3:16">
      <c r="C289" s="17" t="s">
        <v>1241</v>
      </c>
      <c r="F289" s="1"/>
      <c r="G289" s="1"/>
      <c r="H289" s="1"/>
      <c r="I289" s="1"/>
      <c r="J289" s="1"/>
      <c r="K289" s="1"/>
      <c r="L289" s="1"/>
      <c r="M289" s="1"/>
      <c r="N289" s="1"/>
      <c r="O289" s="1"/>
      <c r="P289" s="1"/>
    </row>
    <row r="290" ht="14.25" spans="5:16">
      <c r="E290" s="6" t="s">
        <v>1242</v>
      </c>
      <c r="F290" s="8"/>
      <c r="G290" s="8"/>
      <c r="H290" s="8"/>
      <c r="I290" s="8"/>
      <c r="J290" s="8"/>
      <c r="K290" s="8"/>
      <c r="L290" s="8"/>
      <c r="M290" s="8"/>
      <c r="N290" s="1"/>
      <c r="O290" s="1"/>
      <c r="P290" s="1"/>
    </row>
    <row r="291" ht="14.25" spans="5:16">
      <c r="E291" s="3">
        <v>1</v>
      </c>
      <c r="F291" s="3">
        <v>2</v>
      </c>
      <c r="G291" s="3">
        <v>3</v>
      </c>
      <c r="H291" s="3">
        <v>4</v>
      </c>
      <c r="I291" s="3">
        <v>5</v>
      </c>
      <c r="J291" s="3">
        <v>6</v>
      </c>
      <c r="K291" s="3">
        <v>7</v>
      </c>
      <c r="L291" s="3">
        <v>8</v>
      </c>
      <c r="M291" s="3">
        <v>9</v>
      </c>
      <c r="N291" s="3">
        <v>10</v>
      </c>
      <c r="O291" s="3">
        <v>11</v>
      </c>
      <c r="P291" s="3">
        <v>12</v>
      </c>
    </row>
    <row r="292" ht="14.25" spans="5:16">
      <c r="E292" s="3" t="s">
        <v>1030</v>
      </c>
      <c r="F292" s="3"/>
      <c r="G292" s="3"/>
      <c r="H292" s="3"/>
      <c r="I292" s="3" t="s">
        <v>31</v>
      </c>
      <c r="J292" s="3" t="s">
        <v>1031</v>
      </c>
      <c r="K292" s="3" t="s">
        <v>1032</v>
      </c>
      <c r="L292" s="3" t="s">
        <v>1033</v>
      </c>
      <c r="M292" s="12" t="s">
        <v>1243</v>
      </c>
      <c r="N292" s="12" t="s">
        <v>1244</v>
      </c>
      <c r="O292" s="12" t="s">
        <v>1245</v>
      </c>
      <c r="P292" s="3" t="s">
        <v>391</v>
      </c>
    </row>
    <row r="293" ht="15.75" spans="5:18">
      <c r="E293" s="4" t="s">
        <v>39</v>
      </c>
      <c r="F293" s="5" t="s">
        <v>40</v>
      </c>
      <c r="G293" s="5" t="s">
        <v>41</v>
      </c>
      <c r="H293" s="5" t="s">
        <v>42</v>
      </c>
      <c r="I293" s="5" t="s">
        <v>43</v>
      </c>
      <c r="J293" s="5" t="s">
        <v>44</v>
      </c>
      <c r="K293" s="5" t="s">
        <v>250</v>
      </c>
      <c r="L293" s="5" t="s">
        <v>121</v>
      </c>
      <c r="M293" s="13" t="s">
        <v>1111</v>
      </c>
      <c r="N293" s="13" t="s">
        <v>1111</v>
      </c>
      <c r="O293" s="13" t="s">
        <v>251</v>
      </c>
      <c r="P293" s="5" t="s">
        <v>48</v>
      </c>
      <c r="R293" s="19"/>
    </row>
    <row r="294" ht="15.75" spans="5:18">
      <c r="E294" s="7"/>
      <c r="F294" s="8"/>
      <c r="G294" s="8"/>
      <c r="H294" s="8"/>
      <c r="I294" s="8"/>
      <c r="J294" s="8"/>
      <c r="K294" s="8"/>
      <c r="L294" s="8"/>
      <c r="M294" s="18"/>
      <c r="N294" s="18"/>
      <c r="O294" s="18"/>
      <c r="P294" s="8"/>
      <c r="R294" s="18"/>
    </row>
    <row r="295" spans="2:19">
      <c r="B295">
        <v>1</v>
      </c>
      <c r="C295">
        <v>1</v>
      </c>
      <c r="D295">
        <v>1</v>
      </c>
      <c r="E295" t="str">
        <f>RIGHT($E$293,2)</f>
        <v>A5</v>
      </c>
      <c r="F295" t="str">
        <f>RIGHT($F$293,2)</f>
        <v>C3</v>
      </c>
      <c r="G295" t="str">
        <f>RIGHT($G$293,2)</f>
        <v>3C</v>
      </c>
      <c r="H295" t="str">
        <f>RIGHT($H$293,2)</f>
        <v>5A</v>
      </c>
      <c r="I295" t="str">
        <f>RIGHT($I$293,2)</f>
        <v>FF</v>
      </c>
      <c r="J295" t="str">
        <f>RIGHT($J$293,2)</f>
        <v>36</v>
      </c>
      <c r="K295" t="str">
        <f>RIGHT($K$293,2)</f>
        <v>09</v>
      </c>
      <c r="L295" t="str">
        <f>RIGHT($L$293,2)</f>
        <v>03</v>
      </c>
      <c r="M295" s="10" t="str">
        <f>DEC2HEX(B295,2)</f>
        <v>01</v>
      </c>
      <c r="N295" s="10" t="str">
        <f>DEC2HEX(C295,2)</f>
        <v>01</v>
      </c>
      <c r="O295" s="10" t="str">
        <f>DEC2HEX(D295,2)</f>
        <v>01</v>
      </c>
      <c r="P295" t="str">
        <f>RIGHT($P$293,2)</f>
        <v>EE</v>
      </c>
      <c r="R295" t="s">
        <v>1246</v>
      </c>
      <c r="S295" t="str">
        <f>CONCATENATE(E295," ",F295," ",G295," ",H295," ",I295," ",J295," ",K295," ",L295," ",M295," ",N295," ",O295," ",P295)</f>
        <v>A5 C3 3C 5A FF 36 09 03 01 01 01 EE</v>
      </c>
    </row>
    <row r="296" spans="2:19">
      <c r="B296">
        <v>1</v>
      </c>
      <c r="C296">
        <v>2</v>
      </c>
      <c r="D296">
        <v>1</v>
      </c>
      <c r="E296" t="str">
        <f t="shared" ref="E296:E302" si="236">RIGHT($E$293,2)</f>
        <v>A5</v>
      </c>
      <c r="F296" t="str">
        <f t="shared" ref="F296:F302" si="237">RIGHT($F$293,2)</f>
        <v>C3</v>
      </c>
      <c r="G296" t="str">
        <f t="shared" ref="G296:G302" si="238">RIGHT($G$293,2)</f>
        <v>3C</v>
      </c>
      <c r="H296" t="str">
        <f t="shared" ref="H296:H302" si="239">RIGHT($H$293,2)</f>
        <v>5A</v>
      </c>
      <c r="I296" t="str">
        <f t="shared" ref="I296:I302" si="240">RIGHT($I$293,2)</f>
        <v>FF</v>
      </c>
      <c r="J296" t="str">
        <f t="shared" ref="J296:J302" si="241">RIGHT($J$293,2)</f>
        <v>36</v>
      </c>
      <c r="K296" t="str">
        <f t="shared" ref="K296:K302" si="242">RIGHT($K$293,2)</f>
        <v>09</v>
      </c>
      <c r="L296" t="str">
        <f t="shared" ref="L296:L302" si="243">RIGHT($L$293,2)</f>
        <v>03</v>
      </c>
      <c r="M296" s="10" t="str">
        <f t="shared" ref="M296:M302" si="244">DEC2HEX(B296,2)</f>
        <v>01</v>
      </c>
      <c r="N296" s="10" t="str">
        <f t="shared" ref="N296:N302" si="245">DEC2HEX(C296,2)</f>
        <v>02</v>
      </c>
      <c r="O296" s="10" t="str">
        <f t="shared" ref="O296:O302" si="246">DEC2HEX(D296,2)</f>
        <v>01</v>
      </c>
      <c r="P296" t="str">
        <f t="shared" ref="P296:P302" si="247">RIGHT($P$293,2)</f>
        <v>EE</v>
      </c>
      <c r="R296" t="s">
        <v>1247</v>
      </c>
      <c r="S296" t="str">
        <f t="shared" ref="S296:S302" si="248">CONCATENATE(E296," ",F296," ",G296," ",H296," ",I296," ",J296," ",K296," ",L296," ",M296," ",N296," ",O296," ",P296)</f>
        <v>A5 C3 3C 5A FF 36 09 03 01 02 01 EE</v>
      </c>
    </row>
    <row r="297" spans="2:19">
      <c r="B297">
        <v>1</v>
      </c>
      <c r="C297">
        <v>3</v>
      </c>
      <c r="D297">
        <v>1</v>
      </c>
      <c r="E297" t="str">
        <f t="shared" si="236"/>
        <v>A5</v>
      </c>
      <c r="F297" t="str">
        <f t="shared" si="237"/>
        <v>C3</v>
      </c>
      <c r="G297" t="str">
        <f t="shared" si="238"/>
        <v>3C</v>
      </c>
      <c r="H297" t="str">
        <f t="shared" si="239"/>
        <v>5A</v>
      </c>
      <c r="I297" t="str">
        <f t="shared" si="240"/>
        <v>FF</v>
      </c>
      <c r="J297" t="str">
        <f t="shared" si="241"/>
        <v>36</v>
      </c>
      <c r="K297" t="str">
        <f t="shared" si="242"/>
        <v>09</v>
      </c>
      <c r="L297" t="str">
        <f t="shared" si="243"/>
        <v>03</v>
      </c>
      <c r="M297" s="10" t="str">
        <f t="shared" si="244"/>
        <v>01</v>
      </c>
      <c r="N297" s="10" t="str">
        <f t="shared" si="245"/>
        <v>03</v>
      </c>
      <c r="O297" s="10" t="str">
        <f t="shared" si="246"/>
        <v>01</v>
      </c>
      <c r="P297" t="str">
        <f t="shared" si="247"/>
        <v>EE</v>
      </c>
      <c r="R297" t="s">
        <v>1248</v>
      </c>
      <c r="S297" t="str">
        <f t="shared" si="248"/>
        <v>A5 C3 3C 5A FF 36 09 03 01 03 01 EE</v>
      </c>
    </row>
    <row r="298" spans="2:19">
      <c r="B298">
        <v>1</v>
      </c>
      <c r="C298">
        <v>4</v>
      </c>
      <c r="D298">
        <v>1</v>
      </c>
      <c r="E298" t="str">
        <f t="shared" si="236"/>
        <v>A5</v>
      </c>
      <c r="F298" t="str">
        <f t="shared" si="237"/>
        <v>C3</v>
      </c>
      <c r="G298" t="str">
        <f t="shared" si="238"/>
        <v>3C</v>
      </c>
      <c r="H298" t="str">
        <f t="shared" si="239"/>
        <v>5A</v>
      </c>
      <c r="I298" t="str">
        <f t="shared" si="240"/>
        <v>FF</v>
      </c>
      <c r="J298" t="str">
        <f t="shared" si="241"/>
        <v>36</v>
      </c>
      <c r="K298" t="str">
        <f t="shared" si="242"/>
        <v>09</v>
      </c>
      <c r="L298" t="str">
        <f t="shared" si="243"/>
        <v>03</v>
      </c>
      <c r="M298" s="10" t="str">
        <f t="shared" si="244"/>
        <v>01</v>
      </c>
      <c r="N298" s="10" t="str">
        <f t="shared" si="245"/>
        <v>04</v>
      </c>
      <c r="O298" s="10" t="str">
        <f t="shared" si="246"/>
        <v>01</v>
      </c>
      <c r="P298" t="str">
        <f t="shared" si="247"/>
        <v>EE</v>
      </c>
      <c r="R298" t="s">
        <v>1249</v>
      </c>
      <c r="S298" t="str">
        <f t="shared" si="248"/>
        <v>A5 C3 3C 5A FF 36 09 03 01 04 01 EE</v>
      </c>
    </row>
    <row r="299" spans="2:19">
      <c r="B299">
        <v>1</v>
      </c>
      <c r="C299">
        <v>5</v>
      </c>
      <c r="D299">
        <v>1</v>
      </c>
      <c r="E299" t="str">
        <f t="shared" si="236"/>
        <v>A5</v>
      </c>
      <c r="F299" t="str">
        <f t="shared" si="237"/>
        <v>C3</v>
      </c>
      <c r="G299" t="str">
        <f t="shared" si="238"/>
        <v>3C</v>
      </c>
      <c r="H299" t="str">
        <f t="shared" si="239"/>
        <v>5A</v>
      </c>
      <c r="I299" t="str">
        <f t="shared" si="240"/>
        <v>FF</v>
      </c>
      <c r="J299" t="str">
        <f t="shared" si="241"/>
        <v>36</v>
      </c>
      <c r="K299" t="str">
        <f t="shared" si="242"/>
        <v>09</v>
      </c>
      <c r="L299" t="str">
        <f t="shared" si="243"/>
        <v>03</v>
      </c>
      <c r="M299" s="10" t="str">
        <f t="shared" si="244"/>
        <v>01</v>
      </c>
      <c r="N299" s="10" t="str">
        <f t="shared" si="245"/>
        <v>05</v>
      </c>
      <c r="O299" s="10" t="str">
        <f t="shared" si="246"/>
        <v>01</v>
      </c>
      <c r="P299" t="str">
        <f t="shared" si="247"/>
        <v>EE</v>
      </c>
      <c r="R299" t="s">
        <v>1250</v>
      </c>
      <c r="S299" t="str">
        <f t="shared" si="248"/>
        <v>A5 C3 3C 5A FF 36 09 03 01 05 01 EE</v>
      </c>
    </row>
    <row r="300" spans="2:19">
      <c r="B300">
        <v>1</v>
      </c>
      <c r="C300">
        <v>6</v>
      </c>
      <c r="D300">
        <v>1</v>
      </c>
      <c r="E300" t="str">
        <f t="shared" si="236"/>
        <v>A5</v>
      </c>
      <c r="F300" t="str">
        <f t="shared" si="237"/>
        <v>C3</v>
      </c>
      <c r="G300" t="str">
        <f t="shared" si="238"/>
        <v>3C</v>
      </c>
      <c r="H300" t="str">
        <f t="shared" si="239"/>
        <v>5A</v>
      </c>
      <c r="I300" t="str">
        <f t="shared" si="240"/>
        <v>FF</v>
      </c>
      <c r="J300" t="str">
        <f t="shared" si="241"/>
        <v>36</v>
      </c>
      <c r="K300" t="str">
        <f t="shared" si="242"/>
        <v>09</v>
      </c>
      <c r="L300" t="str">
        <f t="shared" si="243"/>
        <v>03</v>
      </c>
      <c r="M300" s="10" t="str">
        <f t="shared" si="244"/>
        <v>01</v>
      </c>
      <c r="N300" s="10" t="str">
        <f t="shared" si="245"/>
        <v>06</v>
      </c>
      <c r="O300" s="10" t="str">
        <f t="shared" si="246"/>
        <v>01</v>
      </c>
      <c r="P300" t="str">
        <f t="shared" si="247"/>
        <v>EE</v>
      </c>
      <c r="R300" t="s">
        <v>1251</v>
      </c>
      <c r="S300" t="str">
        <f t="shared" si="248"/>
        <v>A5 C3 3C 5A FF 36 09 03 01 06 01 EE</v>
      </c>
    </row>
    <row r="301" spans="2:19">
      <c r="B301">
        <v>1</v>
      </c>
      <c r="C301">
        <v>7</v>
      </c>
      <c r="D301">
        <v>1</v>
      </c>
      <c r="E301" t="str">
        <f t="shared" si="236"/>
        <v>A5</v>
      </c>
      <c r="F301" t="str">
        <f t="shared" si="237"/>
        <v>C3</v>
      </c>
      <c r="G301" t="str">
        <f t="shared" si="238"/>
        <v>3C</v>
      </c>
      <c r="H301" t="str">
        <f t="shared" si="239"/>
        <v>5A</v>
      </c>
      <c r="I301" t="str">
        <f t="shared" si="240"/>
        <v>FF</v>
      </c>
      <c r="J301" t="str">
        <f t="shared" si="241"/>
        <v>36</v>
      </c>
      <c r="K301" t="str">
        <f t="shared" si="242"/>
        <v>09</v>
      </c>
      <c r="L301" t="str">
        <f t="shared" si="243"/>
        <v>03</v>
      </c>
      <c r="M301" s="10" t="str">
        <f t="shared" si="244"/>
        <v>01</v>
      </c>
      <c r="N301" s="10" t="str">
        <f t="shared" si="245"/>
        <v>07</v>
      </c>
      <c r="O301" s="10" t="str">
        <f t="shared" si="246"/>
        <v>01</v>
      </c>
      <c r="P301" t="str">
        <f t="shared" si="247"/>
        <v>EE</v>
      </c>
      <c r="R301" t="s">
        <v>1252</v>
      </c>
      <c r="S301" t="str">
        <f t="shared" si="248"/>
        <v>A5 C3 3C 5A FF 36 09 03 01 07 01 EE</v>
      </c>
    </row>
    <row r="302" spans="2:19">
      <c r="B302">
        <v>1</v>
      </c>
      <c r="C302">
        <v>8</v>
      </c>
      <c r="D302">
        <v>1</v>
      </c>
      <c r="E302" t="str">
        <f t="shared" si="236"/>
        <v>A5</v>
      </c>
      <c r="F302" t="str">
        <f t="shared" si="237"/>
        <v>C3</v>
      </c>
      <c r="G302" t="str">
        <f t="shared" si="238"/>
        <v>3C</v>
      </c>
      <c r="H302" t="str">
        <f t="shared" si="239"/>
        <v>5A</v>
      </c>
      <c r="I302" t="str">
        <f t="shared" si="240"/>
        <v>FF</v>
      </c>
      <c r="J302" t="str">
        <f t="shared" si="241"/>
        <v>36</v>
      </c>
      <c r="K302" t="str">
        <f t="shared" si="242"/>
        <v>09</v>
      </c>
      <c r="L302" t="str">
        <f t="shared" si="243"/>
        <v>03</v>
      </c>
      <c r="M302" s="10" t="str">
        <f t="shared" si="244"/>
        <v>01</v>
      </c>
      <c r="N302" s="10" t="str">
        <f t="shared" si="245"/>
        <v>08</v>
      </c>
      <c r="O302" s="10" t="str">
        <f t="shared" si="246"/>
        <v>01</v>
      </c>
      <c r="P302" t="str">
        <f t="shared" si="247"/>
        <v>EE</v>
      </c>
      <c r="R302" t="s">
        <v>1253</v>
      </c>
      <c r="S302" t="str">
        <f t="shared" si="248"/>
        <v>A5 C3 3C 5A FF 36 09 03 01 08 01 EE</v>
      </c>
    </row>
    <row r="304" spans="2:19">
      <c r="B304">
        <v>1</v>
      </c>
      <c r="C304">
        <v>1</v>
      </c>
      <c r="D304">
        <v>0</v>
      </c>
      <c r="E304" t="str">
        <f>RIGHT($E$293,2)</f>
        <v>A5</v>
      </c>
      <c r="F304" t="str">
        <f>RIGHT($F$293,2)</f>
        <v>C3</v>
      </c>
      <c r="G304" t="str">
        <f>RIGHT($G$293,2)</f>
        <v>3C</v>
      </c>
      <c r="H304" t="str">
        <f>RIGHT($H$293,2)</f>
        <v>5A</v>
      </c>
      <c r="I304" t="str">
        <f>RIGHT($I$293,2)</f>
        <v>FF</v>
      </c>
      <c r="J304" t="str">
        <f>RIGHT($J$293,2)</f>
        <v>36</v>
      </c>
      <c r="K304" t="str">
        <f>RIGHT($K$293,2)</f>
        <v>09</v>
      </c>
      <c r="L304" t="str">
        <f>RIGHT($L$293,2)</f>
        <v>03</v>
      </c>
      <c r="M304" s="10" t="str">
        <f>DEC2HEX(B304,2)</f>
        <v>01</v>
      </c>
      <c r="N304" s="10" t="str">
        <f>DEC2HEX(C304,2)</f>
        <v>01</v>
      </c>
      <c r="O304" s="10" t="str">
        <f>DEC2HEX(D304,2)</f>
        <v>00</v>
      </c>
      <c r="P304" t="str">
        <f>RIGHT($P$293,2)</f>
        <v>EE</v>
      </c>
      <c r="R304" t="s">
        <v>1254</v>
      </c>
      <c r="S304" t="str">
        <f>CONCATENATE(E304," ",F304," ",G304," ",H304," ",I304," ",J304," ",K304," ",L304," ",M304," ",N304," ",O304," ",P304)</f>
        <v>A5 C3 3C 5A FF 36 09 03 01 01 00 EE</v>
      </c>
    </row>
    <row r="305" spans="2:19">
      <c r="B305">
        <v>1</v>
      </c>
      <c r="C305">
        <v>2</v>
      </c>
      <c r="D305">
        <v>0</v>
      </c>
      <c r="E305" t="str">
        <f t="shared" ref="E305:E311" si="249">RIGHT($E$293,2)</f>
        <v>A5</v>
      </c>
      <c r="F305" t="str">
        <f t="shared" ref="F305:F311" si="250">RIGHT($F$293,2)</f>
        <v>C3</v>
      </c>
      <c r="G305" t="str">
        <f t="shared" ref="G305:G311" si="251">RIGHT($G$293,2)</f>
        <v>3C</v>
      </c>
      <c r="H305" t="str">
        <f t="shared" ref="H305:H311" si="252">RIGHT($H$293,2)</f>
        <v>5A</v>
      </c>
      <c r="I305" t="str">
        <f t="shared" ref="I305:I311" si="253">RIGHT($I$293,2)</f>
        <v>FF</v>
      </c>
      <c r="J305" t="str">
        <f t="shared" ref="J305:J311" si="254">RIGHT($J$293,2)</f>
        <v>36</v>
      </c>
      <c r="K305" t="str">
        <f t="shared" ref="K305:K311" si="255">RIGHT($K$293,2)</f>
        <v>09</v>
      </c>
      <c r="L305" t="str">
        <f t="shared" ref="L305:L311" si="256">RIGHT($L$293,2)</f>
        <v>03</v>
      </c>
      <c r="M305" s="10" t="str">
        <f t="shared" ref="M305:M311" si="257">DEC2HEX(B305,2)</f>
        <v>01</v>
      </c>
      <c r="N305" s="10" t="str">
        <f t="shared" ref="N305:N311" si="258">DEC2HEX(C305,2)</f>
        <v>02</v>
      </c>
      <c r="O305" s="10" t="str">
        <f t="shared" ref="O305:O311" si="259">DEC2HEX(D305,2)</f>
        <v>00</v>
      </c>
      <c r="P305" t="str">
        <f t="shared" ref="P305:P311" si="260">RIGHT($P$293,2)</f>
        <v>EE</v>
      </c>
      <c r="R305" t="s">
        <v>1255</v>
      </c>
      <c r="S305" t="str">
        <f t="shared" ref="S305:S311" si="261">CONCATENATE(E305," ",F305," ",G305," ",H305," ",I305," ",J305," ",K305," ",L305," ",M305," ",N305," ",O305," ",P305)</f>
        <v>A5 C3 3C 5A FF 36 09 03 01 02 00 EE</v>
      </c>
    </row>
    <row r="306" spans="2:19">
      <c r="B306">
        <v>1</v>
      </c>
      <c r="C306">
        <v>3</v>
      </c>
      <c r="D306">
        <v>0</v>
      </c>
      <c r="E306" t="str">
        <f t="shared" si="249"/>
        <v>A5</v>
      </c>
      <c r="F306" t="str">
        <f t="shared" si="250"/>
        <v>C3</v>
      </c>
      <c r="G306" t="str">
        <f t="shared" si="251"/>
        <v>3C</v>
      </c>
      <c r="H306" t="str">
        <f t="shared" si="252"/>
        <v>5A</v>
      </c>
      <c r="I306" t="str">
        <f t="shared" si="253"/>
        <v>FF</v>
      </c>
      <c r="J306" t="str">
        <f t="shared" si="254"/>
        <v>36</v>
      </c>
      <c r="K306" t="str">
        <f t="shared" si="255"/>
        <v>09</v>
      </c>
      <c r="L306" t="str">
        <f t="shared" si="256"/>
        <v>03</v>
      </c>
      <c r="M306" s="10" t="str">
        <f t="shared" si="257"/>
        <v>01</v>
      </c>
      <c r="N306" s="10" t="str">
        <f t="shared" si="258"/>
        <v>03</v>
      </c>
      <c r="O306" s="10" t="str">
        <f t="shared" si="259"/>
        <v>00</v>
      </c>
      <c r="P306" t="str">
        <f t="shared" si="260"/>
        <v>EE</v>
      </c>
      <c r="R306" t="s">
        <v>1256</v>
      </c>
      <c r="S306" t="str">
        <f t="shared" si="261"/>
        <v>A5 C3 3C 5A FF 36 09 03 01 03 00 EE</v>
      </c>
    </row>
    <row r="307" spans="2:19">
      <c r="B307">
        <v>1</v>
      </c>
      <c r="C307">
        <v>4</v>
      </c>
      <c r="D307">
        <v>0</v>
      </c>
      <c r="E307" t="str">
        <f t="shared" si="249"/>
        <v>A5</v>
      </c>
      <c r="F307" t="str">
        <f t="shared" si="250"/>
        <v>C3</v>
      </c>
      <c r="G307" t="str">
        <f t="shared" si="251"/>
        <v>3C</v>
      </c>
      <c r="H307" t="str">
        <f t="shared" si="252"/>
        <v>5A</v>
      </c>
      <c r="I307" t="str">
        <f t="shared" si="253"/>
        <v>FF</v>
      </c>
      <c r="J307" t="str">
        <f t="shared" si="254"/>
        <v>36</v>
      </c>
      <c r="K307" t="str">
        <f t="shared" si="255"/>
        <v>09</v>
      </c>
      <c r="L307" t="str">
        <f t="shared" si="256"/>
        <v>03</v>
      </c>
      <c r="M307" s="10" t="str">
        <f t="shared" si="257"/>
        <v>01</v>
      </c>
      <c r="N307" s="10" t="str">
        <f t="shared" si="258"/>
        <v>04</v>
      </c>
      <c r="O307" s="10" t="str">
        <f t="shared" si="259"/>
        <v>00</v>
      </c>
      <c r="P307" t="str">
        <f t="shared" si="260"/>
        <v>EE</v>
      </c>
      <c r="R307" t="s">
        <v>1257</v>
      </c>
      <c r="S307" t="str">
        <f t="shared" si="261"/>
        <v>A5 C3 3C 5A FF 36 09 03 01 04 00 EE</v>
      </c>
    </row>
    <row r="308" spans="2:19">
      <c r="B308">
        <v>1</v>
      </c>
      <c r="C308">
        <v>5</v>
      </c>
      <c r="D308">
        <v>0</v>
      </c>
      <c r="E308" t="str">
        <f t="shared" si="249"/>
        <v>A5</v>
      </c>
      <c r="F308" t="str">
        <f t="shared" si="250"/>
        <v>C3</v>
      </c>
      <c r="G308" t="str">
        <f t="shared" si="251"/>
        <v>3C</v>
      </c>
      <c r="H308" t="str">
        <f t="shared" si="252"/>
        <v>5A</v>
      </c>
      <c r="I308" t="str">
        <f t="shared" si="253"/>
        <v>FF</v>
      </c>
      <c r="J308" t="str">
        <f t="shared" si="254"/>
        <v>36</v>
      </c>
      <c r="K308" t="str">
        <f t="shared" si="255"/>
        <v>09</v>
      </c>
      <c r="L308" t="str">
        <f t="shared" si="256"/>
        <v>03</v>
      </c>
      <c r="M308" s="10" t="str">
        <f t="shared" si="257"/>
        <v>01</v>
      </c>
      <c r="N308" s="10" t="str">
        <f t="shared" si="258"/>
        <v>05</v>
      </c>
      <c r="O308" s="10" t="str">
        <f t="shared" si="259"/>
        <v>00</v>
      </c>
      <c r="P308" t="str">
        <f t="shared" si="260"/>
        <v>EE</v>
      </c>
      <c r="R308" t="s">
        <v>1258</v>
      </c>
      <c r="S308" t="str">
        <f t="shared" si="261"/>
        <v>A5 C3 3C 5A FF 36 09 03 01 05 00 EE</v>
      </c>
    </row>
    <row r="309" spans="2:19">
      <c r="B309">
        <v>1</v>
      </c>
      <c r="C309">
        <v>6</v>
      </c>
      <c r="D309">
        <v>0</v>
      </c>
      <c r="E309" t="str">
        <f t="shared" si="249"/>
        <v>A5</v>
      </c>
      <c r="F309" t="str">
        <f t="shared" si="250"/>
        <v>C3</v>
      </c>
      <c r="G309" t="str">
        <f t="shared" si="251"/>
        <v>3C</v>
      </c>
      <c r="H309" t="str">
        <f t="shared" si="252"/>
        <v>5A</v>
      </c>
      <c r="I309" t="str">
        <f t="shared" si="253"/>
        <v>FF</v>
      </c>
      <c r="J309" t="str">
        <f t="shared" si="254"/>
        <v>36</v>
      </c>
      <c r="K309" t="str">
        <f t="shared" si="255"/>
        <v>09</v>
      </c>
      <c r="L309" t="str">
        <f t="shared" si="256"/>
        <v>03</v>
      </c>
      <c r="M309" s="10" t="str">
        <f t="shared" si="257"/>
        <v>01</v>
      </c>
      <c r="N309" s="10" t="str">
        <f t="shared" si="258"/>
        <v>06</v>
      </c>
      <c r="O309" s="10" t="str">
        <f t="shared" si="259"/>
        <v>00</v>
      </c>
      <c r="P309" t="str">
        <f t="shared" si="260"/>
        <v>EE</v>
      </c>
      <c r="R309" t="s">
        <v>1259</v>
      </c>
      <c r="S309" t="str">
        <f t="shared" si="261"/>
        <v>A5 C3 3C 5A FF 36 09 03 01 06 00 EE</v>
      </c>
    </row>
    <row r="310" spans="2:19">
      <c r="B310">
        <v>1</v>
      </c>
      <c r="C310">
        <v>7</v>
      </c>
      <c r="D310">
        <v>0</v>
      </c>
      <c r="E310" t="str">
        <f t="shared" si="249"/>
        <v>A5</v>
      </c>
      <c r="F310" t="str">
        <f t="shared" si="250"/>
        <v>C3</v>
      </c>
      <c r="G310" t="str">
        <f t="shared" si="251"/>
        <v>3C</v>
      </c>
      <c r="H310" t="str">
        <f t="shared" si="252"/>
        <v>5A</v>
      </c>
      <c r="I310" t="str">
        <f t="shared" si="253"/>
        <v>FF</v>
      </c>
      <c r="J310" t="str">
        <f t="shared" si="254"/>
        <v>36</v>
      </c>
      <c r="K310" t="str">
        <f t="shared" si="255"/>
        <v>09</v>
      </c>
      <c r="L310" t="str">
        <f t="shared" si="256"/>
        <v>03</v>
      </c>
      <c r="M310" s="10" t="str">
        <f t="shared" si="257"/>
        <v>01</v>
      </c>
      <c r="N310" s="10" t="str">
        <f t="shared" si="258"/>
        <v>07</v>
      </c>
      <c r="O310" s="10" t="str">
        <f t="shared" si="259"/>
        <v>00</v>
      </c>
      <c r="P310" t="str">
        <f t="shared" si="260"/>
        <v>EE</v>
      </c>
      <c r="R310" t="s">
        <v>1260</v>
      </c>
      <c r="S310" t="str">
        <f t="shared" si="261"/>
        <v>A5 C3 3C 5A FF 36 09 03 01 07 00 EE</v>
      </c>
    </row>
    <row r="311" spans="2:19">
      <c r="B311">
        <v>1</v>
      </c>
      <c r="C311">
        <v>8</v>
      </c>
      <c r="D311">
        <v>0</v>
      </c>
      <c r="E311" t="str">
        <f t="shared" si="249"/>
        <v>A5</v>
      </c>
      <c r="F311" t="str">
        <f t="shared" si="250"/>
        <v>C3</v>
      </c>
      <c r="G311" t="str">
        <f t="shared" si="251"/>
        <v>3C</v>
      </c>
      <c r="H311" t="str">
        <f t="shared" si="252"/>
        <v>5A</v>
      </c>
      <c r="I311" t="str">
        <f t="shared" si="253"/>
        <v>FF</v>
      </c>
      <c r="J311" t="str">
        <f t="shared" si="254"/>
        <v>36</v>
      </c>
      <c r="K311" t="str">
        <f t="shared" si="255"/>
        <v>09</v>
      </c>
      <c r="L311" t="str">
        <f t="shared" si="256"/>
        <v>03</v>
      </c>
      <c r="M311" s="10" t="str">
        <f t="shared" si="257"/>
        <v>01</v>
      </c>
      <c r="N311" s="10" t="str">
        <f t="shared" si="258"/>
        <v>08</v>
      </c>
      <c r="O311" s="10" t="str">
        <f t="shared" si="259"/>
        <v>00</v>
      </c>
      <c r="P311" t="str">
        <f t="shared" si="260"/>
        <v>EE</v>
      </c>
      <c r="R311" t="s">
        <v>1261</v>
      </c>
      <c r="S311" t="str">
        <f t="shared" si="261"/>
        <v>A5 C3 3C 5A FF 36 09 03 01 08 00 EE</v>
      </c>
    </row>
    <row r="314" ht="18.75" spans="3:15">
      <c r="C314" s="17" t="s">
        <v>1262</v>
      </c>
      <c r="F314" s="1"/>
      <c r="G314" s="1"/>
      <c r="H314" s="1"/>
      <c r="I314" s="1"/>
      <c r="J314" s="1"/>
      <c r="K314" s="1"/>
      <c r="L314" s="1"/>
      <c r="M314" s="1"/>
      <c r="N314" s="1"/>
      <c r="O314" s="1"/>
    </row>
    <row r="315" ht="14.25" spans="5:15">
      <c r="E315" s="6" t="s">
        <v>1242</v>
      </c>
      <c r="F315" s="8"/>
      <c r="G315" s="8"/>
      <c r="H315" s="8"/>
      <c r="I315" s="8"/>
      <c r="J315" s="8"/>
      <c r="K315" s="8"/>
      <c r="L315" s="8"/>
      <c r="M315" s="8"/>
      <c r="N315" s="1"/>
      <c r="O315" s="1"/>
    </row>
    <row r="316" ht="14.25" spans="5:15">
      <c r="E316" s="3">
        <v>1</v>
      </c>
      <c r="F316" s="3">
        <v>2</v>
      </c>
      <c r="G316" s="3">
        <v>3</v>
      </c>
      <c r="H316" s="3">
        <v>4</v>
      </c>
      <c r="I316" s="3">
        <v>5</v>
      </c>
      <c r="J316" s="3">
        <v>6</v>
      </c>
      <c r="K316" s="3">
        <v>7</v>
      </c>
      <c r="L316" s="3">
        <v>8</v>
      </c>
      <c r="M316" s="3">
        <v>9</v>
      </c>
      <c r="N316" s="3">
        <v>10</v>
      </c>
      <c r="O316" s="3">
        <v>11</v>
      </c>
    </row>
    <row r="317" ht="14.25" spans="5:15">
      <c r="E317" s="3" t="s">
        <v>1030</v>
      </c>
      <c r="F317" s="3"/>
      <c r="G317" s="3"/>
      <c r="H317" s="3"/>
      <c r="I317" s="3" t="s">
        <v>31</v>
      </c>
      <c r="J317" s="3" t="s">
        <v>1031</v>
      </c>
      <c r="K317" s="3" t="s">
        <v>1032</v>
      </c>
      <c r="L317" s="3" t="s">
        <v>1033</v>
      </c>
      <c r="M317" s="12" t="s">
        <v>1243</v>
      </c>
      <c r="N317" s="12" t="s">
        <v>1244</v>
      </c>
      <c r="O317" s="3" t="s">
        <v>391</v>
      </c>
    </row>
    <row r="318" ht="15.75" spans="5:15">
      <c r="E318" s="4" t="s">
        <v>39</v>
      </c>
      <c r="F318" s="5" t="s">
        <v>40</v>
      </c>
      <c r="G318" s="5" t="s">
        <v>41</v>
      </c>
      <c r="H318" s="5" t="s">
        <v>42</v>
      </c>
      <c r="I318" s="5" t="s">
        <v>43</v>
      </c>
      <c r="J318" s="5" t="s">
        <v>76</v>
      </c>
      <c r="K318" s="5" t="s">
        <v>250</v>
      </c>
      <c r="L318" s="5" t="s">
        <v>91</v>
      </c>
      <c r="M318" s="13" t="s">
        <v>1111</v>
      </c>
      <c r="N318" s="13" t="s">
        <v>1111</v>
      </c>
      <c r="O318" s="5" t="s">
        <v>48</v>
      </c>
    </row>
    <row r="320" spans="3:19">
      <c r="C320">
        <v>1</v>
      </c>
      <c r="D320">
        <v>1</v>
      </c>
      <c r="E320" t="str">
        <f>RIGHT($E$318,2)</f>
        <v>A5</v>
      </c>
      <c r="F320" t="str">
        <f>RIGHT($F$318,2)</f>
        <v>C3</v>
      </c>
      <c r="G320" t="str">
        <f>RIGHT($G$318,2)</f>
        <v>3C</v>
      </c>
      <c r="H320" t="str">
        <f>RIGHT($H$318,2)</f>
        <v>5A</v>
      </c>
      <c r="I320" t="str">
        <f>RIGHT($I$318,2)</f>
        <v>FF</v>
      </c>
      <c r="J320" t="str">
        <f>RIGHT($J$318,2)</f>
        <v>63</v>
      </c>
      <c r="K320" t="str">
        <f>RIGHT($K$318,2)</f>
        <v>09</v>
      </c>
      <c r="L320" t="str">
        <f>RIGHT($L$318,2)</f>
        <v>02</v>
      </c>
      <c r="M320" s="10" t="str">
        <f>DEC2HEX(C320,2)</f>
        <v>01</v>
      </c>
      <c r="N320" s="10" t="str">
        <f>DEC2HEX(C320,2)</f>
        <v>01</v>
      </c>
      <c r="O320" t="str">
        <f>RIGHT($O$318,2)</f>
        <v>EE</v>
      </c>
      <c r="R320" t="s">
        <v>1263</v>
      </c>
      <c r="S320" t="str">
        <f>CONCATENATE(E320," ",F320," ",G320," ",H320," ",I320," ",J320," ",K320," ",L320," ",M320," ",N320," ",O320)</f>
        <v>A5 C3 3C 5A FF 63 09 02 01 01 EE</v>
      </c>
    </row>
    <row r="323" ht="18.75" spans="3:14">
      <c r="C323" s="17" t="s">
        <v>1264</v>
      </c>
      <c r="F323" s="1"/>
      <c r="G323" s="1"/>
      <c r="H323" s="1"/>
      <c r="I323" s="1"/>
      <c r="J323" s="1"/>
      <c r="K323" s="1"/>
      <c r="L323" s="1"/>
      <c r="M323" s="1"/>
      <c r="N323" s="1"/>
    </row>
    <row r="326" ht="18.75" spans="3:12">
      <c r="C326" s="14" t="s">
        <v>1265</v>
      </c>
      <c r="D326" s="8"/>
      <c r="E326" s="8"/>
      <c r="F326" s="8"/>
      <c r="G326" s="8"/>
      <c r="H326" s="8"/>
      <c r="I326" s="8"/>
      <c r="J326" s="8"/>
      <c r="K326" s="8"/>
      <c r="L326" s="1"/>
    </row>
    <row r="327" ht="14.25" spans="5:14">
      <c r="E327" s="6" t="s">
        <v>1266</v>
      </c>
      <c r="F327" s="8"/>
      <c r="G327" s="8"/>
      <c r="H327" s="8"/>
      <c r="I327" s="8"/>
      <c r="J327" s="8"/>
      <c r="K327" s="8"/>
      <c r="L327" s="8"/>
      <c r="M327" s="8"/>
      <c r="N327" s="1"/>
    </row>
    <row r="328" ht="14.25" spans="5:14">
      <c r="E328" s="3">
        <v>1</v>
      </c>
      <c r="F328" s="3">
        <v>2</v>
      </c>
      <c r="G328" s="3">
        <v>3</v>
      </c>
      <c r="H328" s="3">
        <v>4</v>
      </c>
      <c r="I328" s="3">
        <v>5</v>
      </c>
      <c r="J328" s="3">
        <v>6</v>
      </c>
      <c r="K328" s="3">
        <v>7</v>
      </c>
      <c r="L328" s="3">
        <v>8</v>
      </c>
      <c r="M328" s="3">
        <v>9</v>
      </c>
      <c r="N328" s="3">
        <v>10</v>
      </c>
    </row>
    <row r="329" ht="14.25" spans="5:14">
      <c r="E329" s="3" t="s">
        <v>1030</v>
      </c>
      <c r="F329" s="3"/>
      <c r="G329" s="3"/>
      <c r="H329" s="3"/>
      <c r="I329" s="3" t="s">
        <v>31</v>
      </c>
      <c r="J329" s="3" t="s">
        <v>1031</v>
      </c>
      <c r="K329" s="3" t="s">
        <v>1032</v>
      </c>
      <c r="L329" s="3" t="s">
        <v>1033</v>
      </c>
      <c r="M329" s="3" t="s">
        <v>1071</v>
      </c>
      <c r="N329" s="3" t="s">
        <v>391</v>
      </c>
    </row>
    <row r="330" ht="15.75" spans="5:14">
      <c r="E330" s="4" t="s">
        <v>39</v>
      </c>
      <c r="F330" s="5" t="s">
        <v>40</v>
      </c>
      <c r="G330" s="5" t="s">
        <v>41</v>
      </c>
      <c r="H330" s="5" t="s">
        <v>42</v>
      </c>
      <c r="I330" s="5" t="s">
        <v>43</v>
      </c>
      <c r="J330" s="5" t="s">
        <v>76</v>
      </c>
      <c r="K330" s="5" t="s">
        <v>275</v>
      </c>
      <c r="L330" s="5" t="s">
        <v>81</v>
      </c>
      <c r="M330" s="5" t="s">
        <v>276</v>
      </c>
      <c r="N330" s="5" t="s">
        <v>48</v>
      </c>
    </row>
    <row r="332" spans="3:19">
      <c r="C332">
        <v>1</v>
      </c>
      <c r="E332" t="str">
        <f>RIGHT($E$330,2)</f>
        <v>A5</v>
      </c>
      <c r="F332" t="str">
        <f>RIGHT($F$330,2)</f>
        <v>C3</v>
      </c>
      <c r="G332" t="str">
        <f>RIGHT($G$330,2)</f>
        <v>3C</v>
      </c>
      <c r="H332" t="str">
        <f>RIGHT($H$330,2)</f>
        <v>5A</v>
      </c>
      <c r="I332" t="str">
        <f>RIGHT($I$330,2)</f>
        <v>FF</v>
      </c>
      <c r="J332" t="str">
        <f>RIGHT($J$330,2)</f>
        <v>63</v>
      </c>
      <c r="K332" t="str">
        <f>RIGHT($K$330,2)</f>
        <v>0B</v>
      </c>
      <c r="L332" t="str">
        <f>RIGHT($L$330,2)</f>
        <v>01</v>
      </c>
      <c r="M332" s="10" t="str">
        <f>DEC2HEX(C332,2)</f>
        <v>01</v>
      </c>
      <c r="N332" t="str">
        <f>RIGHT($N$330,2)</f>
        <v>EE</v>
      </c>
      <c r="R332" t="s">
        <v>1267</v>
      </c>
      <c r="S332" t="str">
        <f>CONCATENATE(E332," ",F332," ",G332," ",H332," ",I332," ",J332," ",K332," ",L332," ",M332," ",N332)</f>
        <v>A5 C3 3C 5A FF 63 0B 01 01 EE</v>
      </c>
    </row>
    <row r="333" spans="3:19">
      <c r="C333">
        <v>2</v>
      </c>
      <c r="E333" t="str">
        <f>RIGHT($E$330,2)</f>
        <v>A5</v>
      </c>
      <c r="F333" t="str">
        <f>RIGHT($F$330,2)</f>
        <v>C3</v>
      </c>
      <c r="G333" t="str">
        <f>RIGHT($G$330,2)</f>
        <v>3C</v>
      </c>
      <c r="H333" t="str">
        <f>RIGHT($H$330,2)</f>
        <v>5A</v>
      </c>
      <c r="I333" t="str">
        <f>RIGHT($I$330,2)</f>
        <v>FF</v>
      </c>
      <c r="J333" t="str">
        <f>RIGHT($J$330,2)</f>
        <v>63</v>
      </c>
      <c r="K333" t="str">
        <f>RIGHT($K$330,2)</f>
        <v>0B</v>
      </c>
      <c r="L333" t="str">
        <f>RIGHT($L$330,2)</f>
        <v>01</v>
      </c>
      <c r="M333" s="10" t="str">
        <f>DEC2HEX(C333,2)</f>
        <v>02</v>
      </c>
      <c r="N333" t="str">
        <f>RIGHT($N$330,2)</f>
        <v>EE</v>
      </c>
      <c r="R333" t="s">
        <v>1268</v>
      </c>
      <c r="S333" t="str">
        <f>CONCATENATE(E333," ",F333," ",G333," ",H333," ",I333," ",J333," ",K333," ",L333," ",M333," ",N333)</f>
        <v>A5 C3 3C 5A FF 63 0B 01 02 EE</v>
      </c>
    </row>
    <row r="336" s="1" customFormat="1" ht="18.75" spans="3:11">
      <c r="C336" s="2" t="s">
        <v>1269</v>
      </c>
      <c r="G336" s="8"/>
      <c r="H336" s="8"/>
      <c r="I336" s="8"/>
      <c r="J336" s="8"/>
      <c r="K336" s="8"/>
    </row>
    <row r="337" s="1" customFormat="1" ht="14.25" spans="5:13">
      <c r="E337" s="6" t="s">
        <v>1270</v>
      </c>
      <c r="I337" s="8"/>
      <c r="J337" s="8"/>
      <c r="K337" s="8"/>
      <c r="L337" s="8"/>
      <c r="M337" s="8"/>
    </row>
    <row r="338" s="1" customFormat="1" ht="14.25" spans="5:14">
      <c r="E338" s="3">
        <v>1</v>
      </c>
      <c r="F338" s="3">
        <v>2</v>
      </c>
      <c r="G338" s="3">
        <v>3</v>
      </c>
      <c r="H338" s="3">
        <v>4</v>
      </c>
      <c r="I338" s="3">
        <v>5</v>
      </c>
      <c r="J338" s="3">
        <v>6</v>
      </c>
      <c r="K338" s="3">
        <v>7</v>
      </c>
      <c r="L338" s="3">
        <v>8</v>
      </c>
      <c r="M338" s="3">
        <v>9</v>
      </c>
      <c r="N338" s="3">
        <v>10</v>
      </c>
    </row>
    <row r="339" s="1" customFormat="1" ht="14.25" spans="5:14">
      <c r="E339" s="3" t="s">
        <v>1030</v>
      </c>
      <c r="F339" s="3"/>
      <c r="G339" s="3"/>
      <c r="H339" s="3"/>
      <c r="I339" s="3" t="s">
        <v>31</v>
      </c>
      <c r="J339" s="3" t="s">
        <v>1031</v>
      </c>
      <c r="K339" s="3" t="s">
        <v>1032</v>
      </c>
      <c r="L339" s="3" t="s">
        <v>1033</v>
      </c>
      <c r="M339" s="3" t="s">
        <v>1071</v>
      </c>
      <c r="N339" s="3" t="s">
        <v>391</v>
      </c>
    </row>
    <row r="340" s="1" customFormat="1" ht="15.75" spans="5:14">
      <c r="E340" s="4" t="s">
        <v>39</v>
      </c>
      <c r="F340" s="5" t="s">
        <v>40</v>
      </c>
      <c r="G340" s="5" t="s">
        <v>41</v>
      </c>
      <c r="H340" s="5" t="s">
        <v>42</v>
      </c>
      <c r="I340" s="5" t="s">
        <v>43</v>
      </c>
      <c r="J340" s="5" t="s">
        <v>76</v>
      </c>
      <c r="K340" s="5" t="s">
        <v>292</v>
      </c>
      <c r="L340" s="5" t="s">
        <v>81</v>
      </c>
      <c r="M340" s="5" t="s">
        <v>276</v>
      </c>
      <c r="N340" s="5" t="s">
        <v>48</v>
      </c>
    </row>
    <row r="342" spans="3:19">
      <c r="C342">
        <v>1</v>
      </c>
      <c r="E342" t="str">
        <f>RIGHT($E$340,2)</f>
        <v>A5</v>
      </c>
      <c r="F342" t="str">
        <f>RIGHT($F$340,2)</f>
        <v>C3</v>
      </c>
      <c r="G342" t="str">
        <f>RIGHT($G$340,2)</f>
        <v>3C</v>
      </c>
      <c r="H342" t="str">
        <f>RIGHT($H$340,2)</f>
        <v>5A</v>
      </c>
      <c r="I342" t="str">
        <f>RIGHT($I$340,2)</f>
        <v>FF</v>
      </c>
      <c r="J342" t="str">
        <f>RIGHT($J$340,2)</f>
        <v>63</v>
      </c>
      <c r="K342" t="str">
        <f>RIGHT($K$340,2)</f>
        <v>0C</v>
      </c>
      <c r="L342" t="str">
        <f>RIGHT($L$340,2)</f>
        <v>01</v>
      </c>
      <c r="M342" s="10" t="str">
        <f>DEC2HEX(C342,2)</f>
        <v>01</v>
      </c>
      <c r="N342" t="str">
        <f>RIGHT($N$330,2)</f>
        <v>EE</v>
      </c>
      <c r="R342" t="s">
        <v>1271</v>
      </c>
      <c r="S342" t="str">
        <f>CONCATENATE(E342," ",F342," ",G342," ",H342," ",I342," ",J342," ",K342," ",L342," ",M342," ",N342)</f>
        <v>A5 C3 3C 5A FF 63 0C 01 01 EE</v>
      </c>
    </row>
    <row r="343" spans="3:19">
      <c r="C343">
        <v>2</v>
      </c>
      <c r="E343" t="str">
        <f>RIGHT($E$340,2)</f>
        <v>A5</v>
      </c>
      <c r="F343" t="str">
        <f>RIGHT($F$340,2)</f>
        <v>C3</v>
      </c>
      <c r="G343" t="str">
        <f>RIGHT($G$340,2)</f>
        <v>3C</v>
      </c>
      <c r="H343" t="str">
        <f>RIGHT($H$340,2)</f>
        <v>5A</v>
      </c>
      <c r="I343" t="str">
        <f>RIGHT($I$340,2)</f>
        <v>FF</v>
      </c>
      <c r="J343" t="str">
        <f>RIGHT($J$340,2)</f>
        <v>63</v>
      </c>
      <c r="K343" t="str">
        <f>RIGHT($K$340,2)</f>
        <v>0C</v>
      </c>
      <c r="L343" t="str">
        <f>RIGHT($L$340,2)</f>
        <v>01</v>
      </c>
      <c r="M343" s="10" t="str">
        <f>DEC2HEX(C343,2)</f>
        <v>02</v>
      </c>
      <c r="N343" t="str">
        <f>RIGHT($N$330,2)</f>
        <v>EE</v>
      </c>
      <c r="R343" t="s">
        <v>1272</v>
      </c>
      <c r="S343" t="str">
        <f>CONCATENATE(E343," ",F343," ",G343," ",H343," ",I343," ",J343," ",K343," ",L343," ",M343," ",N343)</f>
        <v>A5 C3 3C 5A FF 63 0C 01 02 EE</v>
      </c>
    </row>
    <row r="346" s="1" customFormat="1" ht="18.75" spans="3:3">
      <c r="C346" s="2" t="s">
        <v>1273</v>
      </c>
    </row>
    <row r="347" s="1" customFormat="1" ht="14.25" spans="5:5">
      <c r="E347" s="6" t="s">
        <v>1274</v>
      </c>
    </row>
    <row r="348" s="1" customFormat="1" ht="14.25" spans="5:15">
      <c r="E348" s="3">
        <v>1</v>
      </c>
      <c r="F348" s="3">
        <v>2</v>
      </c>
      <c r="G348" s="3">
        <v>3</v>
      </c>
      <c r="H348" s="3">
        <v>4</v>
      </c>
      <c r="I348" s="3">
        <v>5</v>
      </c>
      <c r="J348" s="3">
        <v>6</v>
      </c>
      <c r="K348" s="3">
        <v>7</v>
      </c>
      <c r="L348" s="3">
        <v>8</v>
      </c>
      <c r="M348" s="3">
        <v>9</v>
      </c>
      <c r="N348" s="3">
        <v>10</v>
      </c>
      <c r="O348" s="3">
        <v>11</v>
      </c>
    </row>
    <row r="349" s="1" customFormat="1" ht="14.25" spans="5:15">
      <c r="E349" s="3" t="s">
        <v>1030</v>
      </c>
      <c r="F349" s="3"/>
      <c r="G349" s="3"/>
      <c r="H349" s="3"/>
      <c r="I349" s="3" t="s">
        <v>31</v>
      </c>
      <c r="J349" s="3" t="s">
        <v>1031</v>
      </c>
      <c r="K349" s="3" t="s">
        <v>1032</v>
      </c>
      <c r="L349" s="3" t="s">
        <v>1033</v>
      </c>
      <c r="M349" s="3" t="s">
        <v>1072</v>
      </c>
      <c r="N349" s="3" t="s">
        <v>1275</v>
      </c>
      <c r="O349" s="3" t="s">
        <v>391</v>
      </c>
    </row>
    <row r="350" s="1" customFormat="1" ht="15.75" spans="5:15">
      <c r="E350" s="4" t="s">
        <v>39</v>
      </c>
      <c r="F350" s="5" t="s">
        <v>40</v>
      </c>
      <c r="G350" s="5" t="s">
        <v>41</v>
      </c>
      <c r="H350" s="5" t="s">
        <v>42</v>
      </c>
      <c r="I350" s="5" t="s">
        <v>43</v>
      </c>
      <c r="J350" s="5" t="s">
        <v>44</v>
      </c>
      <c r="K350" s="5" t="s">
        <v>310</v>
      </c>
      <c r="L350" s="5" t="s">
        <v>91</v>
      </c>
      <c r="M350" s="5" t="s">
        <v>1276</v>
      </c>
      <c r="N350" s="5" t="s">
        <v>1277</v>
      </c>
      <c r="O350" s="5" t="s">
        <v>48</v>
      </c>
    </row>
    <row r="352" spans="2:19">
      <c r="B352">
        <v>1</v>
      </c>
      <c r="C352">
        <v>0</v>
      </c>
      <c r="E352" t="str">
        <f>RIGHT($E$350,2)</f>
        <v>A5</v>
      </c>
      <c r="F352" t="str">
        <f>RIGHT($F$350,2)</f>
        <v>C3</v>
      </c>
      <c r="G352" t="str">
        <f>RIGHT($G$350,2)</f>
        <v>3C</v>
      </c>
      <c r="H352" t="str">
        <f>RIGHT($H$350,2)</f>
        <v>5A</v>
      </c>
      <c r="I352" t="str">
        <f>RIGHT($I$350,2)</f>
        <v>FF</v>
      </c>
      <c r="J352" t="str">
        <f>RIGHT($J$350,2)</f>
        <v>36</v>
      </c>
      <c r="K352" t="str">
        <f>RIGHT($K$350,2)</f>
        <v>0D</v>
      </c>
      <c r="L352" t="str">
        <f>RIGHT($L$350,2)</f>
        <v>02</v>
      </c>
      <c r="M352" s="10" t="str">
        <f>DEC2HEX(B352,2)</f>
        <v>01</v>
      </c>
      <c r="N352" s="10" t="str">
        <f>DEC2HEX(C352,2)</f>
        <v>00</v>
      </c>
      <c r="O352" t="str">
        <f>RIGHT($O$350,2)</f>
        <v>EE</v>
      </c>
      <c r="R352" t="s">
        <v>1278</v>
      </c>
      <c r="S352" t="str">
        <f>CONCATENATE(E352," ",F352," ",G352," ",H352," ",I352," ",J352," ",K352," ",L352," ",M352," ",N352," ",O352)</f>
        <v>A5 C3 3C 5A FF 36 0D 02 01 00 EE</v>
      </c>
    </row>
    <row r="353" spans="2:19">
      <c r="B353">
        <v>4</v>
      </c>
      <c r="C353">
        <v>4</v>
      </c>
      <c r="E353" t="str">
        <f>RIGHT($E$350,2)</f>
        <v>A5</v>
      </c>
      <c r="F353" t="str">
        <f>RIGHT($F$350,2)</f>
        <v>C3</v>
      </c>
      <c r="G353" t="str">
        <f>RIGHT($G$350,2)</f>
        <v>3C</v>
      </c>
      <c r="H353" t="str">
        <f>RIGHT($H$350,2)</f>
        <v>5A</v>
      </c>
      <c r="I353" t="str">
        <f>RIGHT($I$350,2)</f>
        <v>FF</v>
      </c>
      <c r="J353" t="str">
        <f>RIGHT($J$350,2)</f>
        <v>36</v>
      </c>
      <c r="K353" t="str">
        <f>RIGHT($K$350,2)</f>
        <v>0D</v>
      </c>
      <c r="L353" t="str">
        <f>RIGHT($L$350,2)</f>
        <v>02</v>
      </c>
      <c r="M353" s="10" t="str">
        <f>DEC2HEX(B353,2)</f>
        <v>04</v>
      </c>
      <c r="N353" s="10" t="str">
        <f>DEC2HEX(C353,2)</f>
        <v>04</v>
      </c>
      <c r="O353" t="str">
        <f>RIGHT($O$350,2)</f>
        <v>EE</v>
      </c>
      <c r="R353" t="s">
        <v>1279</v>
      </c>
      <c r="S353" t="str">
        <f>CONCATENATE(E353," ",F353," ",G353," ",H353," ",I353," ",J353," ",K353," ",L353," ",M353," ",N353," ",O353)</f>
        <v>A5 C3 3C 5A FF 36 0D 02 04 04 EE</v>
      </c>
    </row>
    <row r="356" s="1" customFormat="1" ht="18.75" spans="3:11">
      <c r="C356" s="2" t="s">
        <v>1280</v>
      </c>
      <c r="D356" s="20"/>
      <c r="E356" s="20"/>
      <c r="F356" s="20"/>
      <c r="G356" s="20"/>
      <c r="H356" s="20"/>
      <c r="I356" s="20"/>
      <c r="J356" s="20"/>
      <c r="K356" s="20"/>
    </row>
    <row r="357" s="1" customFormat="1" ht="14.25" spans="5:13">
      <c r="E357" s="6" t="s">
        <v>1274</v>
      </c>
      <c r="F357" s="20"/>
      <c r="G357" s="20"/>
      <c r="H357" s="20"/>
      <c r="I357" s="20"/>
      <c r="J357" s="20"/>
      <c r="K357" s="20"/>
      <c r="L357" s="20"/>
      <c r="M357" s="20"/>
    </row>
    <row r="358" s="1" customFormat="1" ht="14.25" spans="5:14">
      <c r="E358" s="3">
        <v>1</v>
      </c>
      <c r="F358" s="3">
        <v>2</v>
      </c>
      <c r="G358" s="3">
        <v>3</v>
      </c>
      <c r="H358" s="3">
        <v>4</v>
      </c>
      <c r="I358" s="3">
        <v>5</v>
      </c>
      <c r="J358" s="3">
        <v>6</v>
      </c>
      <c r="K358" s="3">
        <v>7</v>
      </c>
      <c r="L358" s="3">
        <v>8</v>
      </c>
      <c r="M358" s="3">
        <v>9</v>
      </c>
      <c r="N358" s="3">
        <v>10</v>
      </c>
    </row>
    <row r="359" s="1" customFormat="1" ht="14.25" spans="5:14">
      <c r="E359" s="3" t="s">
        <v>1030</v>
      </c>
      <c r="F359" s="3"/>
      <c r="G359" s="3"/>
      <c r="H359" s="3"/>
      <c r="I359" s="3" t="s">
        <v>31</v>
      </c>
      <c r="J359" s="3" t="s">
        <v>1031</v>
      </c>
      <c r="K359" s="3" t="s">
        <v>1032</v>
      </c>
      <c r="L359" s="3" t="s">
        <v>1033</v>
      </c>
      <c r="M359" s="3" t="s">
        <v>1072</v>
      </c>
      <c r="N359" s="3" t="s">
        <v>391</v>
      </c>
    </row>
    <row r="360" s="1" customFormat="1" ht="15.75" spans="5:14">
      <c r="E360" s="4" t="s">
        <v>39</v>
      </c>
      <c r="F360" s="5" t="s">
        <v>40</v>
      </c>
      <c r="G360" s="5" t="s">
        <v>41</v>
      </c>
      <c r="H360" s="5" t="s">
        <v>42</v>
      </c>
      <c r="I360" s="5" t="s">
        <v>43</v>
      </c>
      <c r="J360" s="5" t="s">
        <v>76</v>
      </c>
      <c r="K360" s="5" t="s">
        <v>310</v>
      </c>
      <c r="L360" s="5" t="s">
        <v>81</v>
      </c>
      <c r="M360" s="5" t="s">
        <v>1276</v>
      </c>
      <c r="N360" s="5" t="s">
        <v>48</v>
      </c>
    </row>
    <row r="362" spans="3:19">
      <c r="C362">
        <v>2</v>
      </c>
      <c r="E362" t="str">
        <f>RIGHT($E$360,2)</f>
        <v>A5</v>
      </c>
      <c r="F362" t="str">
        <f>RIGHT(F360,2)</f>
        <v>C3</v>
      </c>
      <c r="G362" t="str">
        <f>RIGHT($G$360,2)</f>
        <v>3C</v>
      </c>
      <c r="H362" t="str">
        <f>RIGHT($H$360,2)</f>
        <v>5A</v>
      </c>
      <c r="I362" t="str">
        <f>RIGHT($I$360,2)</f>
        <v>FF</v>
      </c>
      <c r="J362" t="str">
        <f>RIGHT($J$360,2)</f>
        <v>63</v>
      </c>
      <c r="K362" t="str">
        <f>RIGHT($K$360,2)</f>
        <v>0D</v>
      </c>
      <c r="L362" t="str">
        <f>RIGHT($L$360,2)</f>
        <v>01</v>
      </c>
      <c r="M362" s="10" t="str">
        <f>DEC2HEX(C362,2)</f>
        <v>02</v>
      </c>
      <c r="N362" t="str">
        <f>RIGHT($N$360,2)</f>
        <v>EE</v>
      </c>
      <c r="R362" t="s">
        <v>1281</v>
      </c>
      <c r="S362" t="str">
        <f>CONCATENATE(E362," ",F362," ",G362," ",H362," ",I362," ",J362," ",K362," ",L362," ",M362," ",N362,)</f>
        <v>A5 C3 3C 5A FF 63 0D 01 02 EE</v>
      </c>
    </row>
    <row r="365" s="1" customFormat="1" ht="18.75" spans="3:11">
      <c r="C365" s="2" t="s">
        <v>1282</v>
      </c>
      <c r="G365" s="8"/>
      <c r="H365" s="8"/>
      <c r="I365" s="8"/>
      <c r="J365" s="8"/>
      <c r="K365" s="8"/>
    </row>
    <row r="366" s="1" customFormat="1" ht="14.25" spans="5:13">
      <c r="E366" s="6" t="s">
        <v>1270</v>
      </c>
      <c r="I366" s="8"/>
      <c r="J366" s="8"/>
      <c r="K366" s="8"/>
      <c r="L366" s="8"/>
      <c r="M366" s="8"/>
    </row>
    <row r="367" s="1" customFormat="1" ht="14.25" spans="5:15">
      <c r="E367" s="3">
        <v>1</v>
      </c>
      <c r="F367" s="3">
        <v>2</v>
      </c>
      <c r="G367" s="3">
        <v>3</v>
      </c>
      <c r="H367" s="3">
        <v>4</v>
      </c>
      <c r="I367" s="3">
        <v>5</v>
      </c>
      <c r="J367" s="3">
        <v>6</v>
      </c>
      <c r="K367" s="3">
        <v>7</v>
      </c>
      <c r="L367" s="3">
        <v>8</v>
      </c>
      <c r="M367" s="3">
        <v>9</v>
      </c>
      <c r="N367" s="3">
        <v>10</v>
      </c>
      <c r="O367" s="3">
        <v>11</v>
      </c>
    </row>
    <row r="368" s="1" customFormat="1" ht="14.25" spans="5:15">
      <c r="E368" s="3" t="s">
        <v>1030</v>
      </c>
      <c r="F368" s="3"/>
      <c r="G368" s="3"/>
      <c r="H368" s="3"/>
      <c r="I368" s="3" t="s">
        <v>31</v>
      </c>
      <c r="J368" s="3" t="s">
        <v>1031</v>
      </c>
      <c r="K368" s="3" t="s">
        <v>1032</v>
      </c>
      <c r="L368" s="3" t="s">
        <v>1033</v>
      </c>
      <c r="M368" s="3" t="s">
        <v>1071</v>
      </c>
      <c r="N368" s="12" t="s">
        <v>1072</v>
      </c>
      <c r="O368" s="3" t="s">
        <v>391</v>
      </c>
    </row>
    <row r="369" s="1" customFormat="1" ht="15.75" spans="5:15">
      <c r="E369" s="4" t="s">
        <v>39</v>
      </c>
      <c r="F369" s="5" t="s">
        <v>40</v>
      </c>
      <c r="G369" s="5" t="s">
        <v>41</v>
      </c>
      <c r="H369" s="5" t="s">
        <v>42</v>
      </c>
      <c r="I369" s="5" t="s">
        <v>43</v>
      </c>
      <c r="J369" s="5" t="s">
        <v>76</v>
      </c>
      <c r="K369" s="5" t="s">
        <v>329</v>
      </c>
      <c r="L369" s="5" t="s">
        <v>91</v>
      </c>
      <c r="M369" s="5" t="s">
        <v>276</v>
      </c>
      <c r="N369" s="13" t="s">
        <v>1111</v>
      </c>
      <c r="O369" s="5" t="s">
        <v>48</v>
      </c>
    </row>
    <row r="371" spans="3:19">
      <c r="C371">
        <v>1</v>
      </c>
      <c r="D371">
        <v>1</v>
      </c>
      <c r="E371" t="str">
        <f>RIGHT($E$369,2)</f>
        <v>A5</v>
      </c>
      <c r="F371" t="str">
        <f>RIGHT($F$369,2)</f>
        <v>C3</v>
      </c>
      <c r="G371" t="str">
        <f>RIGHT($G$369,2)</f>
        <v>3C</v>
      </c>
      <c r="H371" t="str">
        <f>RIGHT($H$369,2)</f>
        <v>5A</v>
      </c>
      <c r="I371" t="str">
        <f>RIGHT($I$369,2)</f>
        <v>FF</v>
      </c>
      <c r="J371" t="str">
        <f>RIGHT($J$369,2)</f>
        <v>63</v>
      </c>
      <c r="K371" t="str">
        <f>RIGHT($K$369,2)</f>
        <v>0E</v>
      </c>
      <c r="L371" t="str">
        <f>RIGHT($L$369,2)</f>
        <v>02</v>
      </c>
      <c r="M371" s="10" t="str">
        <f>DEC2HEX(C371,2)</f>
        <v>01</v>
      </c>
      <c r="N371" s="10" t="str">
        <f>DEC2HEX(D371,2)</f>
        <v>01</v>
      </c>
      <c r="O371" t="str">
        <f>RIGHT($O$369,2)</f>
        <v>EE</v>
      </c>
      <c r="R371" t="s">
        <v>1283</v>
      </c>
      <c r="S371" t="str">
        <f>CONCATENATE(E371," ",F371," ",G371," ",H371," ",I371," ",J371," ",K371," ",L371," ",M371," ",N371," ",O371)</f>
        <v>A5 C3 3C 5A FF 63 0E 02 01 01 EE</v>
      </c>
    </row>
    <row r="372" spans="3:19">
      <c r="C372">
        <v>2</v>
      </c>
      <c r="D372">
        <v>2</v>
      </c>
      <c r="E372" t="str">
        <f>RIGHT($E$369,2)</f>
        <v>A5</v>
      </c>
      <c r="F372" t="str">
        <f>RIGHT($F$369,2)</f>
        <v>C3</v>
      </c>
      <c r="G372" t="str">
        <f>RIGHT($G$369,2)</f>
        <v>3C</v>
      </c>
      <c r="H372" t="str">
        <f>RIGHT($H$369,2)</f>
        <v>5A</v>
      </c>
      <c r="I372" t="str">
        <f>RIGHT($I$369,2)</f>
        <v>FF</v>
      </c>
      <c r="J372" t="str">
        <f>RIGHT($J$369,2)</f>
        <v>63</v>
      </c>
      <c r="K372" t="str">
        <f>RIGHT($K$369,2)</f>
        <v>0E</v>
      </c>
      <c r="L372" t="str">
        <f>RIGHT($L$369,2)</f>
        <v>02</v>
      </c>
      <c r="M372" s="10" t="str">
        <f>DEC2HEX(C372,2)</f>
        <v>02</v>
      </c>
      <c r="N372" s="10" t="str">
        <f>DEC2HEX(D372,2)</f>
        <v>02</v>
      </c>
      <c r="O372" t="str">
        <f>RIGHT($O$369,2)</f>
        <v>EE</v>
      </c>
      <c r="R372" t="s">
        <v>1284</v>
      </c>
      <c r="S372" t="str">
        <f>CONCATENATE(E372," ",F372," ",G372," ",H372," ",I372," ",J372," ",K372," ",L372," ",M372," ",N372," ",O372)</f>
        <v>A5 C3 3C 5A FF 63 0E 02 02 02 EE</v>
      </c>
    </row>
    <row r="375" s="1" customFormat="1" ht="18.75" spans="3:11">
      <c r="C375" s="2" t="s">
        <v>1285</v>
      </c>
      <c r="G375" s="8"/>
      <c r="H375" s="8"/>
      <c r="I375" s="8"/>
      <c r="J375" s="8"/>
      <c r="K375" s="8"/>
    </row>
    <row r="376" s="1" customFormat="1" ht="14.25" spans="5:13">
      <c r="E376" s="6" t="s">
        <v>1286</v>
      </c>
      <c r="I376" s="8"/>
      <c r="J376" s="8"/>
      <c r="K376" s="8"/>
      <c r="L376" s="8"/>
      <c r="M376" s="8"/>
    </row>
    <row r="377" s="1" customFormat="1" ht="14.25" spans="5:14">
      <c r="E377" s="3">
        <v>1</v>
      </c>
      <c r="F377" s="3">
        <v>2</v>
      </c>
      <c r="G377" s="3">
        <v>3</v>
      </c>
      <c r="H377" s="3">
        <v>4</v>
      </c>
      <c r="I377" s="3">
        <v>5</v>
      </c>
      <c r="J377" s="3">
        <v>6</v>
      </c>
      <c r="K377" s="3">
        <v>7</v>
      </c>
      <c r="L377" s="3">
        <v>8</v>
      </c>
      <c r="M377" s="3">
        <v>9</v>
      </c>
      <c r="N377" s="3">
        <v>10</v>
      </c>
    </row>
    <row r="378" s="1" customFormat="1" ht="14.25" spans="5:14">
      <c r="E378" s="3" t="s">
        <v>1030</v>
      </c>
      <c r="F378" s="3"/>
      <c r="G378" s="3"/>
      <c r="H378" s="3"/>
      <c r="I378" s="3" t="s">
        <v>31</v>
      </c>
      <c r="J378" s="3" t="s">
        <v>1031</v>
      </c>
      <c r="K378" s="3" t="s">
        <v>1032</v>
      </c>
      <c r="L378" s="3" t="s">
        <v>1033</v>
      </c>
      <c r="M378" s="3" t="s">
        <v>1071</v>
      </c>
      <c r="N378" s="3" t="s">
        <v>391</v>
      </c>
    </row>
    <row r="379" s="1" customFormat="1" ht="14.25" spans="5:14">
      <c r="E379" s="5" t="s">
        <v>39</v>
      </c>
      <c r="F379" s="5" t="s">
        <v>40</v>
      </c>
      <c r="G379" s="5" t="s">
        <v>41</v>
      </c>
      <c r="H379" s="5" t="s">
        <v>42</v>
      </c>
      <c r="I379" s="5" t="s">
        <v>43</v>
      </c>
      <c r="J379" s="5" t="s">
        <v>76</v>
      </c>
      <c r="K379" s="5" t="s">
        <v>339</v>
      </c>
      <c r="L379" s="5" t="s">
        <v>81</v>
      </c>
      <c r="M379" s="5" t="s">
        <v>276</v>
      </c>
      <c r="N379" s="5" t="s">
        <v>48</v>
      </c>
    </row>
    <row r="381" spans="3:19">
      <c r="C381">
        <v>1</v>
      </c>
      <c r="D381">
        <v>1</v>
      </c>
      <c r="E381" t="str">
        <f>RIGHT($E$379,2)</f>
        <v>A5</v>
      </c>
      <c r="F381" t="str">
        <f>RIGHT($F$379,2)</f>
        <v>C3</v>
      </c>
      <c r="G381" t="str">
        <f>RIGHT($G$379,2)</f>
        <v>3C</v>
      </c>
      <c r="H381" t="str">
        <f>RIGHT($H$379,2)</f>
        <v>5A</v>
      </c>
      <c r="I381" t="str">
        <f>RIGHT($I$379,2)</f>
        <v>FF</v>
      </c>
      <c r="J381" t="str">
        <f>RIGHT($J$379,2)</f>
        <v>63</v>
      </c>
      <c r="K381" t="str">
        <f>RIGHT($K$379,2)</f>
        <v>0F</v>
      </c>
      <c r="L381" t="str">
        <f>RIGHT($L$379,2)</f>
        <v>01</v>
      </c>
      <c r="M381" s="10" t="str">
        <f>DEC2HEX(C381,2)</f>
        <v>01</v>
      </c>
      <c r="N381" t="str">
        <f>RIGHT($N$379,2)</f>
        <v>EE</v>
      </c>
      <c r="R381" t="s">
        <v>1287</v>
      </c>
      <c r="S381" t="str">
        <f>CONCATENATE(E381," ",F381," ",G381," ",H381," ",I381," ",J381," ",K381," ",L381," ",M381," ",N381)</f>
        <v>A5 C3 3C 5A FF 63 0F 01 01 EE</v>
      </c>
    </row>
    <row r="382" spans="3:19">
      <c r="C382">
        <v>2</v>
      </c>
      <c r="D382">
        <v>2</v>
      </c>
      <c r="E382" t="str">
        <f>RIGHT($E$379,2)</f>
        <v>A5</v>
      </c>
      <c r="F382" t="str">
        <f>RIGHT($F$379,2)</f>
        <v>C3</v>
      </c>
      <c r="G382" t="str">
        <f>RIGHT($G$379,2)</f>
        <v>3C</v>
      </c>
      <c r="H382" t="str">
        <f>RIGHT($H$379,2)</f>
        <v>5A</v>
      </c>
      <c r="I382" t="str">
        <f>RIGHT($I$379,2)</f>
        <v>FF</v>
      </c>
      <c r="J382" t="str">
        <f>RIGHT($J$379,2)</f>
        <v>63</v>
      </c>
      <c r="K382" t="str">
        <f>RIGHT($K$379,2)</f>
        <v>0F</v>
      </c>
      <c r="L382" t="str">
        <f>RIGHT($L$379,2)</f>
        <v>01</v>
      </c>
      <c r="M382" s="10" t="str">
        <f>DEC2HEX(C382,2)</f>
        <v>02</v>
      </c>
      <c r="N382" t="str">
        <f>RIGHT($N$379,2)</f>
        <v>EE</v>
      </c>
      <c r="R382" t="s">
        <v>1288</v>
      </c>
      <c r="S382" t="str">
        <f>CONCATENATE(E382," ",F382," ",G382," ",H382," ",I382," ",J382," ",K382," ",L382," ",M382," ",N382)</f>
        <v>A5 C3 3C 5A FF 63 0F 01 02 EE</v>
      </c>
    </row>
    <row r="385" s="1" customFormat="1" ht="18.75" spans="3:3">
      <c r="C385" s="2" t="s">
        <v>1289</v>
      </c>
    </row>
    <row r="386" s="1" customFormat="1" ht="14.25" spans="5:5">
      <c r="E386" s="6" t="s">
        <v>1290</v>
      </c>
    </row>
    <row r="387" s="1" customFormat="1" ht="14.25" spans="5:16">
      <c r="E387" s="3">
        <v>1</v>
      </c>
      <c r="F387" s="3">
        <v>2</v>
      </c>
      <c r="G387" s="3">
        <v>3</v>
      </c>
      <c r="H387" s="3">
        <v>4</v>
      </c>
      <c r="I387" s="3">
        <v>5</v>
      </c>
      <c r="J387" s="3">
        <v>6</v>
      </c>
      <c r="K387" s="3">
        <v>7</v>
      </c>
      <c r="L387" s="3">
        <v>8</v>
      </c>
      <c r="M387" s="3">
        <v>9</v>
      </c>
      <c r="N387" s="3">
        <v>10</v>
      </c>
      <c r="O387" s="3">
        <v>10</v>
      </c>
      <c r="P387" s="3">
        <v>11</v>
      </c>
    </row>
    <row r="388" s="1" customFormat="1" ht="14.25" spans="5:16">
      <c r="E388" s="3" t="s">
        <v>1030</v>
      </c>
      <c r="F388" s="3"/>
      <c r="G388" s="3"/>
      <c r="H388" s="3"/>
      <c r="I388" s="3" t="s">
        <v>31</v>
      </c>
      <c r="J388" s="3" t="s">
        <v>1031</v>
      </c>
      <c r="K388" s="3" t="s">
        <v>1032</v>
      </c>
      <c r="L388" s="3" t="s">
        <v>1033</v>
      </c>
      <c r="M388" s="3" t="s">
        <v>1071</v>
      </c>
      <c r="N388" s="3" t="s">
        <v>1291</v>
      </c>
      <c r="O388" s="3" t="s">
        <v>1292</v>
      </c>
      <c r="P388" s="3" t="s">
        <v>391</v>
      </c>
    </row>
    <row r="389" s="1" customFormat="1" ht="14.25" spans="5:16">
      <c r="E389" s="5" t="s">
        <v>39</v>
      </c>
      <c r="F389" s="5" t="s">
        <v>40</v>
      </c>
      <c r="G389" s="5" t="s">
        <v>41</v>
      </c>
      <c r="H389" s="5" t="s">
        <v>42</v>
      </c>
      <c r="I389" s="5" t="s">
        <v>43</v>
      </c>
      <c r="J389" s="5" t="s">
        <v>44</v>
      </c>
      <c r="K389" s="5" t="s">
        <v>353</v>
      </c>
      <c r="L389" s="5" t="s">
        <v>121</v>
      </c>
      <c r="M389" s="5" t="s">
        <v>276</v>
      </c>
      <c r="N389" s="5" t="s">
        <v>251</v>
      </c>
      <c r="O389" s="5" t="s">
        <v>354</v>
      </c>
      <c r="P389" s="5" t="s">
        <v>48</v>
      </c>
    </row>
    <row r="391" spans="3:19">
      <c r="C391">
        <v>1</v>
      </c>
      <c r="D391">
        <v>1</v>
      </c>
      <c r="E391" t="str">
        <f>RIGHT($E$379,2)</f>
        <v>A5</v>
      </c>
      <c r="F391" t="str">
        <f>RIGHT($F$379,2)</f>
        <v>C3</v>
      </c>
      <c r="G391" t="str">
        <f>RIGHT($G$379,2)</f>
        <v>3C</v>
      </c>
      <c r="H391" t="str">
        <f>RIGHT($H$379,2)</f>
        <v>5A</v>
      </c>
      <c r="I391" t="str">
        <f>RIGHT($I$379,2)</f>
        <v>FF</v>
      </c>
      <c r="J391" t="str">
        <f>RIGHT($J$379,2)</f>
        <v>63</v>
      </c>
      <c r="K391" t="str">
        <f>RIGHT($K$379,2)</f>
        <v>0F</v>
      </c>
      <c r="L391" t="str">
        <f>RIGHT($L$379,2)</f>
        <v>01</v>
      </c>
      <c r="M391" s="10" t="str">
        <f>DEC2HEX(C391,2)</f>
        <v>01</v>
      </c>
      <c r="P391" t="str">
        <f>RIGHT($N$379,2)</f>
        <v>EE</v>
      </c>
      <c r="R391" t="s">
        <v>1287</v>
      </c>
      <c r="S391" t="str">
        <f>CONCATENATE(E391," ",F391," ",G391," ",H391," ",I391," ",J391," ",K391," ",L391," ",M391," ",P391)</f>
        <v>A5 C3 3C 5A FF 63 0F 01 01 EE</v>
      </c>
    </row>
    <row r="392" spans="3:19">
      <c r="C392">
        <v>2</v>
      </c>
      <c r="D392">
        <v>2</v>
      </c>
      <c r="E392" t="str">
        <f>RIGHT($E$379,2)</f>
        <v>A5</v>
      </c>
      <c r="F392" t="str">
        <f>RIGHT($F$379,2)</f>
        <v>C3</v>
      </c>
      <c r="G392" t="str">
        <f>RIGHT($G$379,2)</f>
        <v>3C</v>
      </c>
      <c r="H392" t="str">
        <f>RIGHT($H$379,2)</f>
        <v>5A</v>
      </c>
      <c r="I392" t="str">
        <f>RIGHT($I$379,2)</f>
        <v>FF</v>
      </c>
      <c r="J392" t="str">
        <f>RIGHT($J$379,2)</f>
        <v>63</v>
      </c>
      <c r="K392" t="str">
        <f>RIGHT($K$379,2)</f>
        <v>0F</v>
      </c>
      <c r="L392" t="str">
        <f>RIGHT($L$379,2)</f>
        <v>01</v>
      </c>
      <c r="M392" s="10" t="str">
        <f>DEC2HEX(C392,2)</f>
        <v>02</v>
      </c>
      <c r="P392" t="str">
        <f>RIGHT($N$379,2)</f>
        <v>EE</v>
      </c>
      <c r="R392" t="s">
        <v>1288</v>
      </c>
      <c r="S392" t="str">
        <f>CONCATENATE(E392," ",F392," ",G392," ",H392," ",I392," ",J392," ",K392," ",L392," ",M392," ",P392)</f>
        <v>A5 C3 3C 5A FF 63 0F 01 02 EE</v>
      </c>
    </row>
  </sheetData>
  <mergeCells count="22">
    <mergeCell ref="E3:H3"/>
    <mergeCell ref="E40:H40"/>
    <mergeCell ref="E48:H48"/>
    <mergeCell ref="E93:H93"/>
    <mergeCell ref="E104:H104"/>
    <mergeCell ref="E123:H123"/>
    <mergeCell ref="E134:H134"/>
    <mergeCell ref="E182:H182"/>
    <mergeCell ref="E207:H207"/>
    <mergeCell ref="E216:H216"/>
    <mergeCell ref="E240:H240"/>
    <mergeCell ref="E249:H249"/>
    <mergeCell ref="E283:H283"/>
    <mergeCell ref="E292:H292"/>
    <mergeCell ref="E317:H317"/>
    <mergeCell ref="E329:H329"/>
    <mergeCell ref="E339:H339"/>
    <mergeCell ref="E349:H349"/>
    <mergeCell ref="E359:H359"/>
    <mergeCell ref="E368:H368"/>
    <mergeCell ref="E378:H378"/>
    <mergeCell ref="E388:H388"/>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P R C</Company>
  <Application>Microsoft Excel</Application>
  <HeadingPairs>
    <vt:vector size="2" baseType="variant">
      <vt:variant>
        <vt:lpstr>工作表</vt:lpstr>
      </vt:variant>
      <vt:variant>
        <vt:i4>4</vt:i4>
      </vt:variant>
    </vt:vector>
  </HeadingPairs>
  <TitlesOfParts>
    <vt:vector size="4" baseType="lpstr">
      <vt:lpstr>Protocol</vt:lpstr>
      <vt:lpstr>Example</vt:lpstr>
      <vt:lpstr>修改记录</vt:lpstr>
      <vt:lpstr>示例2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derek.wang</cp:lastModifiedBy>
  <dcterms:created xsi:type="dcterms:W3CDTF">2017-09-11T01:59:00Z</dcterms:created>
  <cp:lastPrinted>2017-09-19T02:20:00Z</cp:lastPrinted>
  <dcterms:modified xsi:type="dcterms:W3CDTF">2025-01-24T13:23:31Z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93EE52905B6840DFA3DC2D1D04C72365_13</vt:lpwstr>
  </property>
  <property fmtid="{D5CDD505-2E9C-101B-9397-08002B2CF9AE}" pid="3" name="KSOProductBuildVer">
    <vt:lpwstr>2052-12.1.0.19770</vt:lpwstr>
  </property>
</Properties>
</file>